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４年度/"/>
    </mc:Choice>
  </mc:AlternateContent>
  <xr:revisionPtr revIDLastSave="8" documentId="8_{C6B6B91F-44EE-4FBE-9D69-01A33F212CAF}" xr6:coauthVersionLast="47" xr6:coauthVersionMax="47" xr10:uidLastSave="{97AB6B38-FEE6-490A-A142-3057C85CDB25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<sst xmlns="http://schemas.openxmlformats.org/spreadsheetml/2006/main" count="290" uniqueCount="213">
  <si>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</si>
  <si>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</si>
  <si>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</si>
  <si>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</si>
  <si>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</si>
  <si>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</si>
  <si>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</si>
  <si>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</si>
  <si>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</si>
  <si>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</si>
  <si>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</si>
  <si>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</si>
  <si>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</si>
  <si>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</si>
  <si>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</si>
  <si>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</si>
  <si>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</si>
  <si>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</si>
  <si>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</si>
  <si>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</si>
  <si>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</si>
  <si>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</si>
  <si>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</si>
  <si>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</si>
  <si>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</si>
  <si>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</si>
  <si>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</si>
  <si>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</si>
  <si>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</si>
  <si>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</si>
  <si>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</si>
  <si>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</si>
  <si>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</si>
  <si>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</si>
  <si>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</si>
  <si>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</si>
  <si>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</si>
  <si>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</si>
  <si>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</si>
  <si>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</si>
  <si>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</si>
  <si>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</si>
  <si>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</si>
  <si>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</si>
  <si>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</si>
  <si>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</si>
  <si>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</si>
  <si>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</si>
  <si>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</si>
  <si>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</si>
  <si>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</si>
  <si>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</si>
  <si>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</si>
  <si>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</si>
  <si>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</si>
  <si>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</si>
  <si>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</si>
  <si>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</si>
  <si>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</si>
  <si>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</si>
  <si>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</si>
  <si>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</si>
  <si>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</si>
  <si>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</si>
  <si>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</si>
  <si>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</si>
  <si>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</si>
  <si>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</si>
  <si>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</si>
  <si>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</si>
  <si>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</si>
  <si>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</si>
  <si>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</si>
  <si>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</si>
  <si>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</si>
  <si>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</si>
  <si>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</si>
  <si>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</si>
  <si>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</si>
  <si>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</si>
  <si>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</si>
  <si>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</si>
  <si>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</si>
  <si>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</si>
  <si>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</si>
  <si>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</si>
  <si>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</si>
  <si>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</si>
  <si>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</si>
  <si>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</si>
  <si>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</si>
  <si>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</si>
  <si>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</si>
  <si>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</si>
  <si>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</si>
  <si>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</si>
  <si>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</si>
  <si>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</si>
  <si>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</si>
  <si>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</si>
  <si>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</si>
  <si>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</si>
  <si>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</si>
  <si>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</si>
  <si>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</si>
  <si>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</si>
  <si>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</si>
  <si>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</si>
  <si>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</si>
  <si>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</si>
  <si>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</si>
  <si>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</si>
  <si>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</si>
  <si>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</si>
  <si>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</si>
  <si>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</si>
  <si>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</si>
  <si>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</si>
  <si>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</si>
  <si>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</si>
  <si>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</si>
  <si>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</si>
  <si>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</si>
  <si>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</si>
  <si>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</si>
  <si>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</si>
  <si>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</si>
  <si>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</si>
  <si>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</si>
  <si>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</si>
  <si>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</si>
  <si>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</si>
  <si>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八千代台VBC </t>
    <rPh sb="0" eb="4">
      <t>ヤチヨダイ</t>
    </rPh>
    <phoneticPr fontId="2"/>
  </si>
  <si>
    <t xml:space="preserve">やちよだいバレーボールクラブ </t>
    <phoneticPr fontId="2"/>
  </si>
  <si>
    <t>八千代市</t>
    <rPh sb="0" eb="4">
      <t>ヤチヨシ</t>
    </rPh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</si>
  <si>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</si>
  <si>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</si>
  <si>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アイダ</t>
    <phoneticPr fontId="2"/>
  </si>
  <si>
    <t>会田</t>
    <rPh sb="0" eb="2">
      <t>アイダ</t>
    </rPh>
    <phoneticPr fontId="2"/>
  </si>
  <si>
    <t>ノムラ</t>
    <phoneticPr fontId="2"/>
  </si>
  <si>
    <t>野村</t>
    <rPh sb="0" eb="2">
      <t>ノムラ</t>
    </rPh>
    <phoneticPr fontId="2"/>
  </si>
  <si>
    <t>ハシモト</t>
    <phoneticPr fontId="2"/>
  </si>
  <si>
    <t>橋本</t>
    <rPh sb="0" eb="2">
      <t>ハシモト</t>
    </rPh>
    <phoneticPr fontId="2"/>
  </si>
  <si>
    <t>サトミ</t>
    <phoneticPr fontId="2"/>
  </si>
  <si>
    <t>智美</t>
    <rPh sb="0" eb="2">
      <t>サトミ</t>
    </rPh>
    <phoneticPr fontId="2"/>
  </si>
  <si>
    <t>カズヒロ</t>
    <phoneticPr fontId="2"/>
  </si>
  <si>
    <t>和宏</t>
    <rPh sb="0" eb="2">
      <t>カズヒロ</t>
    </rPh>
    <phoneticPr fontId="2"/>
  </si>
  <si>
    <t>和浩</t>
    <rPh sb="0" eb="2">
      <t>カズヒロ</t>
    </rPh>
    <phoneticPr fontId="2"/>
  </si>
  <si>
    <t>276</t>
    <phoneticPr fontId="2"/>
  </si>
  <si>
    <t>0031</t>
    <phoneticPr fontId="2"/>
  </si>
  <si>
    <t>0046</t>
    <phoneticPr fontId="2"/>
  </si>
  <si>
    <t>八千代市八千代台北9-12-6</t>
    <rPh sb="0" eb="4">
      <t>ヤチヨシ</t>
    </rPh>
    <rPh sb="4" eb="8">
      <t>ヤチヨダイ</t>
    </rPh>
    <rPh sb="8" eb="9">
      <t>キタ</t>
    </rPh>
    <phoneticPr fontId="2"/>
  </si>
  <si>
    <t>八千代市大和田新田1075-166</t>
    <rPh sb="0" eb="4">
      <t>ヤチヨシ</t>
    </rPh>
    <rPh sb="4" eb="9">
      <t>オオワダシンデン</t>
    </rPh>
    <phoneticPr fontId="2"/>
  </si>
  <si>
    <t>090</t>
    <phoneticPr fontId="2"/>
  </si>
  <si>
    <t>5527</t>
    <phoneticPr fontId="2"/>
  </si>
  <si>
    <t>3208</t>
    <phoneticPr fontId="2"/>
  </si>
  <si>
    <t>八千代市八千代台北9-12-6</t>
    <rPh sb="0" eb="9">
      <t>ヤチヨシヤチヨダイキタ</t>
    </rPh>
    <phoneticPr fontId="2"/>
  </si>
  <si>
    <t>ソウミョウ</t>
    <phoneticPr fontId="2"/>
  </si>
  <si>
    <t>アマネ</t>
    <phoneticPr fontId="2"/>
  </si>
  <si>
    <t>亜麻音</t>
    <rPh sb="0" eb="2">
      <t>アマ</t>
    </rPh>
    <rPh sb="2" eb="3">
      <t>オト</t>
    </rPh>
    <phoneticPr fontId="2"/>
  </si>
  <si>
    <t>ミズタ</t>
    <phoneticPr fontId="2"/>
  </si>
  <si>
    <t>水田</t>
    <rPh sb="0" eb="1">
      <t>ミズ</t>
    </rPh>
    <rPh sb="1" eb="2">
      <t>タ</t>
    </rPh>
    <phoneticPr fontId="2"/>
  </si>
  <si>
    <t>オカダ</t>
    <phoneticPr fontId="2"/>
  </si>
  <si>
    <t>岡田</t>
    <rPh sb="0" eb="2">
      <t>オカダ</t>
    </rPh>
    <phoneticPr fontId="2"/>
  </si>
  <si>
    <t>ササキ</t>
    <phoneticPr fontId="2"/>
  </si>
  <si>
    <t>琴未</t>
    <rPh sb="0" eb="1">
      <t>コト</t>
    </rPh>
    <rPh sb="1" eb="2">
      <t>ミ</t>
    </rPh>
    <phoneticPr fontId="2"/>
  </si>
  <si>
    <t>佐々木</t>
    <rPh sb="0" eb="3">
      <t>ササキ</t>
    </rPh>
    <phoneticPr fontId="2"/>
  </si>
  <si>
    <t>イシイ</t>
    <phoneticPr fontId="2"/>
  </si>
  <si>
    <t>石井</t>
    <rPh sb="0" eb="2">
      <t>イシイ</t>
    </rPh>
    <phoneticPr fontId="2"/>
  </si>
  <si>
    <t>ニシノ</t>
    <phoneticPr fontId="2"/>
  </si>
  <si>
    <t>西野</t>
    <rPh sb="0" eb="2">
      <t>ニシノ</t>
    </rPh>
    <phoneticPr fontId="2"/>
  </si>
  <si>
    <t>ナカガワ</t>
    <phoneticPr fontId="2"/>
  </si>
  <si>
    <t>シバタ</t>
    <phoneticPr fontId="2"/>
  </si>
  <si>
    <t>中川</t>
    <rPh sb="0" eb="2">
      <t>ナカガワ</t>
    </rPh>
    <phoneticPr fontId="2"/>
  </si>
  <si>
    <t>柴田</t>
    <rPh sb="0" eb="2">
      <t>シバタ</t>
    </rPh>
    <phoneticPr fontId="2"/>
  </si>
  <si>
    <t>ココミ</t>
    <phoneticPr fontId="2"/>
  </si>
  <si>
    <t>向美</t>
    <rPh sb="0" eb="1">
      <t>ム</t>
    </rPh>
    <rPh sb="1" eb="2">
      <t>ミ</t>
    </rPh>
    <phoneticPr fontId="2"/>
  </si>
  <si>
    <t>リオ</t>
    <phoneticPr fontId="2"/>
  </si>
  <si>
    <t>莉央</t>
    <rPh sb="0" eb="2">
      <t>リオ</t>
    </rPh>
    <phoneticPr fontId="2"/>
  </si>
  <si>
    <t>コトミ</t>
    <phoneticPr fontId="2"/>
  </si>
  <si>
    <t>ミレイ</t>
    <phoneticPr fontId="2"/>
  </si>
  <si>
    <t>心麗</t>
    <rPh sb="0" eb="1">
      <t>ココロ</t>
    </rPh>
    <rPh sb="1" eb="2">
      <t>ウルワ</t>
    </rPh>
    <phoneticPr fontId="2"/>
  </si>
  <si>
    <t>アカネ</t>
    <phoneticPr fontId="2"/>
  </si>
  <si>
    <t>朱寧</t>
    <rPh sb="0" eb="1">
      <t>シュ</t>
    </rPh>
    <rPh sb="1" eb="2">
      <t>ネイ</t>
    </rPh>
    <phoneticPr fontId="2"/>
  </si>
  <si>
    <t>ササラ</t>
    <phoneticPr fontId="2"/>
  </si>
  <si>
    <t>ささら</t>
    <phoneticPr fontId="2"/>
  </si>
  <si>
    <t>ニコ</t>
    <phoneticPr fontId="2"/>
  </si>
  <si>
    <t>仁瑚</t>
    <rPh sb="0" eb="1">
      <t>ジン</t>
    </rPh>
    <rPh sb="1" eb="2">
      <t>コ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</si>
  <si>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</si>
  <si>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</si>
  <si>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リナ</t>
    <phoneticPr fontId="2"/>
  </si>
  <si>
    <t>里菜</t>
    <rPh sb="0" eb="2">
      <t>リナ</t>
    </rPh>
    <phoneticPr fontId="2"/>
  </si>
  <si>
    <t>アヤミ</t>
    <phoneticPr fontId="2"/>
  </si>
  <si>
    <t>絢未</t>
    <rPh sb="0" eb="1">
      <t>アヤ</t>
    </rPh>
    <rPh sb="1" eb="2">
      <t>ミ</t>
    </rPh>
    <phoneticPr fontId="2"/>
  </si>
  <si>
    <t>サクラ</t>
    <phoneticPr fontId="2"/>
  </si>
  <si>
    <t>咲良</t>
    <rPh sb="0" eb="2">
      <t>サクラ</t>
    </rPh>
    <phoneticPr fontId="2"/>
  </si>
  <si>
    <t>作新小学校</t>
    <rPh sb="0" eb="3">
      <t>サクシンショウ</t>
    </rPh>
    <rPh sb="3" eb="5">
      <t>ガッコウ</t>
    </rPh>
    <phoneticPr fontId="2"/>
  </si>
  <si>
    <t>作新小学校</t>
    <rPh sb="0" eb="5">
      <t>サクシンショウガッコウ</t>
    </rPh>
    <phoneticPr fontId="2"/>
  </si>
  <si>
    <t>南高津小学校</t>
    <rPh sb="0" eb="1">
      <t>ミナミ</t>
    </rPh>
    <rPh sb="1" eb="3">
      <t>タカツ</t>
    </rPh>
    <rPh sb="3" eb="6">
      <t>ショウガッコウ</t>
    </rPh>
    <phoneticPr fontId="2"/>
  </si>
  <si>
    <t>東習志野小学校</t>
    <rPh sb="0" eb="7">
      <t>ヒガシナラシノショウガッコウ</t>
    </rPh>
    <phoneticPr fontId="2"/>
  </si>
  <si>
    <t>大和田南小学校</t>
    <rPh sb="0" eb="7">
      <t>オオワダミナミショウガッコウ</t>
    </rPh>
    <phoneticPr fontId="2"/>
  </si>
  <si>
    <t>西高津小学校</t>
    <rPh sb="0" eb="6">
      <t>ニシタカツショウガッコウ</t>
    </rPh>
    <phoneticPr fontId="2"/>
  </si>
  <si>
    <t>高津小学校</t>
    <rPh sb="0" eb="5">
      <t>タカツショウガッコウ</t>
    </rPh>
    <phoneticPr fontId="2"/>
  </si>
  <si>
    <t>南高津小学校</t>
    <rPh sb="0" eb="6">
      <t>ミナミタカツショウガッコウ</t>
    </rPh>
    <phoneticPr fontId="2"/>
  </si>
  <si>
    <t>①</t>
    <phoneticPr fontId="2"/>
  </si>
  <si>
    <t>惣明</t>
    <rPh sb="0" eb="1">
      <t>ソウ</t>
    </rPh>
    <rPh sb="1" eb="2">
      <t>ミョウ</t>
    </rPh>
    <phoneticPr fontId="2"/>
  </si>
  <si>
    <t>支部予選が初公式試合になった新生八千代台女子！まだまだ伸びしろいっぱいのミラクルチーム！キャプテンの惣明のあきらめないプレーがチームを勇気づけ、水田が副キャプテンとして支え、新加入中川・柴田の５年生以下を引っ張る！力を合わせて勝利をつかめ！</t>
    <rPh sb="0" eb="4">
      <t>シブヨセン</t>
    </rPh>
    <rPh sb="5" eb="6">
      <t>ハジ</t>
    </rPh>
    <rPh sb="6" eb="10">
      <t>コウシキシアイ</t>
    </rPh>
    <rPh sb="14" eb="16">
      <t>シンセイ</t>
    </rPh>
    <rPh sb="16" eb="22">
      <t>ヤチヨダイジョシ</t>
    </rPh>
    <rPh sb="27" eb="28">
      <t>ノ</t>
    </rPh>
    <rPh sb="50" eb="51">
      <t>ソウ</t>
    </rPh>
    <rPh sb="51" eb="52">
      <t>ミョウ</t>
    </rPh>
    <rPh sb="67" eb="69">
      <t>ユウキ</t>
    </rPh>
    <rPh sb="72" eb="74">
      <t>ミズタ</t>
    </rPh>
    <rPh sb="75" eb="76">
      <t>フク</t>
    </rPh>
    <rPh sb="84" eb="85">
      <t>ササ</t>
    </rPh>
    <rPh sb="87" eb="90">
      <t>シンカニュウ</t>
    </rPh>
    <rPh sb="90" eb="92">
      <t>ナカガワ</t>
    </rPh>
    <rPh sb="93" eb="95">
      <t>シバタ</t>
    </rPh>
    <rPh sb="97" eb="101">
      <t>ネンセイイカ</t>
    </rPh>
    <rPh sb="102" eb="103">
      <t>ヒ</t>
    </rPh>
    <rPh sb="104" eb="105">
      <t>パ</t>
    </rPh>
    <rPh sb="107" eb="108">
      <t>チカラ</t>
    </rPh>
    <rPh sb="109" eb="110">
      <t>ア</t>
    </rPh>
    <rPh sb="113" eb="115">
      <t>ショウリ</t>
    </rPh>
    <phoneticPr fontId="2"/>
  </si>
  <si>
    <t>八千代市八千代台北13-14-3</t>
    <rPh sb="0" eb="9">
      <t>ヤチヨシヤチヨダイキタ</t>
    </rPh>
    <phoneticPr fontId="2"/>
  </si>
  <si>
    <t>080</t>
    <phoneticPr fontId="2"/>
  </si>
  <si>
    <t>1089</t>
    <phoneticPr fontId="2"/>
  </si>
  <si>
    <t>7521</t>
    <phoneticPr fontId="2"/>
  </si>
  <si>
    <t>5225</t>
    <phoneticPr fontId="2"/>
  </si>
  <si>
    <t>0849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</si>
</sst>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4" zoomScale="55" zoomScaleNormal="100" zoomScaleSheetLayoutView="55" workbookViewId="0">
      <selection activeCell="AU16" sqref="AU1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78" t="s">
        <v>121</v>
      </c>
      <c r="B2" s="179"/>
      <c r="C2" s="240" t="s">
        <v>133</v>
      </c>
      <c r="D2" s="180"/>
      <c r="E2" s="180"/>
      <c r="F2" s="180"/>
      <c r="G2" s="180"/>
      <c r="H2" s="180"/>
      <c r="I2" s="181"/>
      <c r="J2" s="65" t="s">
        <v>119</v>
      </c>
      <c r="K2" s="66"/>
      <c r="L2" s="66"/>
      <c r="M2" s="66"/>
      <c r="N2" s="66"/>
      <c r="O2" s="67"/>
      <c r="P2" s="65" t="s">
        <v>97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77" t="s">
        <v>101</v>
      </c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2" t="s">
        <v>122</v>
      </c>
      <c r="B3" s="183"/>
      <c r="C3" s="239" t="s">
        <v>132</v>
      </c>
      <c r="D3" s="184"/>
      <c r="E3" s="184"/>
      <c r="F3" s="184"/>
      <c r="G3" s="184"/>
      <c r="H3" s="184"/>
      <c r="I3" s="185"/>
      <c r="J3" s="62" t="s">
        <v>91</v>
      </c>
      <c r="K3" s="63"/>
      <c r="L3" s="63"/>
      <c r="M3" s="63"/>
      <c r="N3" s="63"/>
      <c r="O3" s="64"/>
      <c r="P3" s="175" t="s">
        <v>134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49" t="s">
        <v>110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2" t="s">
        <v>123</v>
      </c>
      <c r="B4" s="83"/>
      <c r="C4" s="72">
        <v>430061781</v>
      </c>
      <c r="D4" s="73"/>
      <c r="E4" s="73"/>
      <c r="F4" s="73"/>
      <c r="G4" s="73"/>
      <c r="H4" s="73"/>
      <c r="I4" s="74"/>
      <c r="J4" s="116" t="s">
        <v>117</v>
      </c>
      <c r="K4" s="117"/>
      <c r="L4" s="117"/>
      <c r="M4" s="117"/>
      <c r="N4" s="117"/>
      <c r="O4" s="118"/>
      <c r="P4" s="164" t="s">
        <v>94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19">
        <v>21009</v>
      </c>
      <c r="K5" s="119"/>
      <c r="L5" s="119"/>
      <c r="M5" s="119"/>
      <c r="N5" s="119"/>
      <c r="O5" s="119"/>
      <c r="P5" s="241" t="s">
        <v>135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241" t="s">
        <v>136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5" t="s">
        <v>107</v>
      </c>
      <c r="D6" s="196"/>
      <c r="E6" s="170" t="s">
        <v>108</v>
      </c>
      <c r="F6" s="171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5" t="s">
        <v>95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96</v>
      </c>
      <c r="AL6" s="174"/>
      <c r="AM6" s="174"/>
      <c r="AN6" s="174"/>
      <c r="AO6" s="174"/>
      <c r="AP6" s="174"/>
      <c r="AQ6" s="174"/>
      <c r="AR6" s="174"/>
      <c r="AS6" s="174"/>
      <c r="AT6" s="37" t="s">
        <v>124</v>
      </c>
    </row>
    <row r="7" spans="1:51" ht="13.5" customHeight="1">
      <c r="A7" s="78"/>
      <c r="B7" s="79"/>
      <c r="C7" s="242" t="s">
        <v>137</v>
      </c>
      <c r="D7" s="89"/>
      <c r="E7" s="244" t="s">
        <v>143</v>
      </c>
      <c r="F7" s="90"/>
      <c r="G7" s="71">
        <v>507374491</v>
      </c>
      <c r="H7" s="71"/>
      <c r="I7" s="71"/>
      <c r="J7" s="71">
        <v>18472</v>
      </c>
      <c r="K7" s="71"/>
      <c r="L7" s="71"/>
      <c r="M7" s="71">
        <v>428557</v>
      </c>
      <c r="N7" s="71"/>
      <c r="O7" s="71"/>
      <c r="P7" s="68" t="s">
        <v>7</v>
      </c>
      <c r="Q7" s="69"/>
      <c r="R7" s="87" t="s">
        <v>148</v>
      </c>
      <c r="S7" s="87"/>
      <c r="T7" s="87"/>
      <c r="U7" s="87"/>
      <c r="V7" s="30" t="s">
        <v>8</v>
      </c>
      <c r="W7" s="246" t="s">
        <v>149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49" t="s">
        <v>153</v>
      </c>
      <c r="AM7" s="120"/>
      <c r="AN7" s="120"/>
      <c r="AO7" s="120"/>
      <c r="AP7" s="120"/>
      <c r="AQ7" s="120"/>
      <c r="AR7" s="120"/>
      <c r="AS7" s="39" t="s">
        <v>10</v>
      </c>
      <c r="AT7" s="222">
        <v>56</v>
      </c>
    </row>
    <row r="8" spans="1:51" ht="18" customHeight="1">
      <c r="A8" s="78"/>
      <c r="B8" s="79"/>
      <c r="C8" s="243" t="s">
        <v>138</v>
      </c>
      <c r="D8" s="110"/>
      <c r="E8" s="245" t="s">
        <v>144</v>
      </c>
      <c r="F8" s="111"/>
      <c r="G8" s="71"/>
      <c r="H8" s="71"/>
      <c r="I8" s="71"/>
      <c r="J8" s="71"/>
      <c r="K8" s="71"/>
      <c r="L8" s="71"/>
      <c r="M8" s="71"/>
      <c r="N8" s="71"/>
      <c r="O8" s="71"/>
      <c r="P8" s="248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250" t="s">
        <v>154</v>
      </c>
      <c r="AL8" s="122"/>
      <c r="AM8" s="122"/>
      <c r="AN8" s="122"/>
      <c r="AO8" s="40" t="s">
        <v>11</v>
      </c>
      <c r="AP8" s="251" t="s">
        <v>155</v>
      </c>
      <c r="AQ8" s="122"/>
      <c r="AR8" s="122"/>
      <c r="AS8" s="123"/>
      <c r="AT8" s="222"/>
    </row>
    <row r="9" spans="1:51" ht="14.5" customHeight="1">
      <c r="A9" s="78" t="s">
        <v>82</v>
      </c>
      <c r="B9" s="79"/>
      <c r="C9" s="242" t="s">
        <v>141</v>
      </c>
      <c r="D9" s="89"/>
      <c r="E9" s="244" t="s">
        <v>145</v>
      </c>
      <c r="F9" s="90"/>
      <c r="G9" s="71">
        <v>500375791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247" t="s">
        <v>148</v>
      </c>
      <c r="S9" s="87"/>
      <c r="T9" s="87"/>
      <c r="U9" s="87"/>
      <c r="V9" s="30" t="s">
        <v>8</v>
      </c>
      <c r="W9" s="246" t="s">
        <v>150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0" t="s">
        <v>153</v>
      </c>
      <c r="AM9" s="120"/>
      <c r="AN9" s="120"/>
      <c r="AO9" s="120"/>
      <c r="AP9" s="120"/>
      <c r="AQ9" s="120"/>
      <c r="AR9" s="120"/>
      <c r="AS9" s="39" t="s">
        <v>126</v>
      </c>
      <c r="AT9" s="223">
        <v>36</v>
      </c>
    </row>
    <row r="10" spans="1:51" ht="18" customHeight="1">
      <c r="A10" s="78"/>
      <c r="B10" s="79"/>
      <c r="C10" s="243" t="s">
        <v>142</v>
      </c>
      <c r="D10" s="110"/>
      <c r="E10" s="245" t="s">
        <v>147</v>
      </c>
      <c r="F10" s="111"/>
      <c r="G10" s="71"/>
      <c r="H10" s="71"/>
      <c r="I10" s="71"/>
      <c r="J10" s="71"/>
      <c r="K10" s="71"/>
      <c r="L10" s="71"/>
      <c r="M10" s="71"/>
      <c r="N10" s="71"/>
      <c r="O10" s="71"/>
      <c r="P10" s="248" t="s">
        <v>152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2"/>
      <c r="AK10" s="250" t="s">
        <v>211</v>
      </c>
      <c r="AL10" s="122"/>
      <c r="AM10" s="122"/>
      <c r="AN10" s="122"/>
      <c r="AO10" s="40" t="s">
        <v>127</v>
      </c>
      <c r="AP10" s="251" t="s">
        <v>212</v>
      </c>
      <c r="AQ10" s="122"/>
      <c r="AR10" s="122"/>
      <c r="AS10" s="123"/>
      <c r="AT10" s="223"/>
    </row>
    <row r="11" spans="1:51" ht="14.5" customHeight="1">
      <c r="A11" s="78" t="s">
        <v>83</v>
      </c>
      <c r="B11" s="79"/>
      <c r="C11" s="242" t="s">
        <v>139</v>
      </c>
      <c r="D11" s="89"/>
      <c r="E11" s="244" t="s">
        <v>145</v>
      </c>
      <c r="F11" s="90"/>
      <c r="G11" s="71">
        <v>518042165</v>
      </c>
      <c r="H11" s="71"/>
      <c r="I11" s="71"/>
      <c r="J11" s="71">
        <v>304172</v>
      </c>
      <c r="K11" s="71"/>
      <c r="L11" s="71"/>
      <c r="M11" s="71">
        <v>478020</v>
      </c>
      <c r="N11" s="71"/>
      <c r="O11" s="71"/>
      <c r="P11" s="68" t="s">
        <v>7</v>
      </c>
      <c r="Q11" s="69"/>
      <c r="R11" s="247" t="s">
        <v>148</v>
      </c>
      <c r="S11" s="87"/>
      <c r="T11" s="87"/>
      <c r="U11" s="87"/>
      <c r="V11" s="30" t="s">
        <v>8</v>
      </c>
      <c r="W11" s="246" t="s">
        <v>149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249" t="s">
        <v>208</v>
      </c>
      <c r="AM11" s="120"/>
      <c r="AN11" s="120"/>
      <c r="AO11" s="120"/>
      <c r="AP11" s="120"/>
      <c r="AQ11" s="120"/>
      <c r="AR11" s="120"/>
      <c r="AS11" s="39" t="s">
        <v>126</v>
      </c>
      <c r="AT11" s="223">
        <v>43</v>
      </c>
    </row>
    <row r="12" spans="1:51" ht="18" customHeight="1">
      <c r="A12" s="78"/>
      <c r="B12" s="79"/>
      <c r="C12" s="243" t="s">
        <v>140</v>
      </c>
      <c r="D12" s="110"/>
      <c r="E12" s="245" t="s">
        <v>146</v>
      </c>
      <c r="F12" s="111"/>
      <c r="G12" s="71"/>
      <c r="H12" s="71"/>
      <c r="I12" s="71"/>
      <c r="J12" s="71"/>
      <c r="K12" s="71"/>
      <c r="L12" s="71"/>
      <c r="M12" s="71"/>
      <c r="N12" s="71"/>
      <c r="O12" s="71"/>
      <c r="P12" s="248" t="s">
        <v>207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2"/>
      <c r="AK12" s="250" t="s">
        <v>209</v>
      </c>
      <c r="AL12" s="122"/>
      <c r="AM12" s="122"/>
      <c r="AN12" s="122"/>
      <c r="AO12" s="40" t="s">
        <v>127</v>
      </c>
      <c r="AP12" s="251" t="s">
        <v>210</v>
      </c>
      <c r="AQ12" s="122"/>
      <c r="AR12" s="122"/>
      <c r="AS12" s="123"/>
      <c r="AT12" s="223"/>
    </row>
    <row r="13" spans="1:51" ht="15" customHeight="1">
      <c r="A13" s="78" t="s">
        <v>84</v>
      </c>
      <c r="B13" s="79"/>
      <c r="C13" s="242" t="s">
        <v>139</v>
      </c>
      <c r="D13" s="89"/>
      <c r="E13" s="244" t="s">
        <v>145</v>
      </c>
      <c r="F13" s="90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58"/>
      <c r="S13" s="158"/>
      <c r="T13" s="158"/>
      <c r="U13" s="158"/>
      <c r="V13" s="27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41"/>
      <c r="AL13" s="151"/>
      <c r="AM13" s="151"/>
      <c r="AN13" s="151"/>
      <c r="AO13" s="151"/>
      <c r="AP13" s="151"/>
      <c r="AQ13" s="151"/>
      <c r="AR13" s="151"/>
      <c r="AS13" s="42"/>
      <c r="AT13" s="224"/>
    </row>
    <row r="14" spans="1:51" ht="18" customHeight="1">
      <c r="A14" s="78"/>
      <c r="B14" s="79"/>
      <c r="C14" s="243" t="s">
        <v>140</v>
      </c>
      <c r="D14" s="110"/>
      <c r="E14" s="245" t="s">
        <v>146</v>
      </c>
      <c r="F14" s="111"/>
      <c r="G14" s="109"/>
      <c r="H14" s="109"/>
      <c r="I14" s="109"/>
      <c r="J14" s="109"/>
      <c r="K14" s="109"/>
      <c r="L14" s="109"/>
      <c r="M14" s="109"/>
      <c r="N14" s="109"/>
      <c r="O14" s="109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3"/>
      <c r="AP14" s="156"/>
      <c r="AQ14" s="156"/>
      <c r="AR14" s="156"/>
      <c r="AS14" s="157"/>
      <c r="AT14" s="224"/>
    </row>
    <row r="15" spans="1:51" ht="15" customHeight="1">
      <c r="A15" s="115" t="s">
        <v>98</v>
      </c>
      <c r="B15" s="79"/>
      <c r="C15" s="242" t="s">
        <v>137</v>
      </c>
      <c r="D15" s="89"/>
      <c r="E15" s="244" t="s">
        <v>143</v>
      </c>
      <c r="F15" s="90"/>
      <c r="G15" s="109"/>
      <c r="H15" s="109"/>
      <c r="I15" s="109"/>
      <c r="J15" s="109"/>
      <c r="K15" s="109"/>
      <c r="L15" s="109"/>
      <c r="M15" s="109"/>
      <c r="N15" s="109"/>
      <c r="O15" s="109"/>
      <c r="P15" s="68" t="s">
        <v>7</v>
      </c>
      <c r="Q15" s="69"/>
      <c r="R15" s="247" t="s">
        <v>148</v>
      </c>
      <c r="S15" s="87"/>
      <c r="T15" s="87"/>
      <c r="U15" s="87"/>
      <c r="V15" s="29" t="s">
        <v>8</v>
      </c>
      <c r="W15" s="246" t="s">
        <v>149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49" t="s">
        <v>153</v>
      </c>
      <c r="AM15" s="120"/>
      <c r="AN15" s="120"/>
      <c r="AO15" s="120"/>
      <c r="AP15" s="120"/>
      <c r="AQ15" s="120"/>
      <c r="AR15" s="120"/>
      <c r="AS15" s="39" t="s">
        <v>126</v>
      </c>
      <c r="AT15" s="223">
        <v>56</v>
      </c>
    </row>
    <row r="16" spans="1:51" ht="18" customHeight="1">
      <c r="A16" s="78"/>
      <c r="B16" s="79"/>
      <c r="C16" s="243" t="s">
        <v>138</v>
      </c>
      <c r="D16" s="110"/>
      <c r="E16" s="245" t="s">
        <v>144</v>
      </c>
      <c r="F16" s="111"/>
      <c r="G16" s="109"/>
      <c r="H16" s="109"/>
      <c r="I16" s="109"/>
      <c r="J16" s="109"/>
      <c r="K16" s="109"/>
      <c r="L16" s="109"/>
      <c r="M16" s="109"/>
      <c r="N16" s="109"/>
      <c r="O16" s="109"/>
      <c r="P16" s="248" t="s">
        <v>156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2"/>
      <c r="AK16" s="250" t="s">
        <v>154</v>
      </c>
      <c r="AL16" s="122"/>
      <c r="AM16" s="122"/>
      <c r="AN16" s="122"/>
      <c r="AO16" s="40" t="s">
        <v>127</v>
      </c>
      <c r="AP16" s="251" t="s">
        <v>155</v>
      </c>
      <c r="AQ16" s="122"/>
      <c r="AR16" s="122"/>
      <c r="AS16" s="123"/>
      <c r="AT16" s="223"/>
    </row>
    <row r="17" spans="1:46">
      <c r="A17" s="78" t="s">
        <v>0</v>
      </c>
      <c r="B17" s="79"/>
      <c r="C17" s="127" t="str">
        <f>IF(P16="","",P16)</f>
        <v>八千代市八千代台北9-12-6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27" t="str">
        <f>IF(AL15="","",AL15&amp;"-"&amp;AK16&amp;"-"&amp;AP16)</f>
        <v>090-5527-3208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85</v>
      </c>
      <c r="B21" s="79"/>
      <c r="C21" s="56">
        <v>90</v>
      </c>
      <c r="D21" s="57"/>
      <c r="E21" s="57">
        <v>5527</v>
      </c>
      <c r="F21" s="57"/>
      <c r="G21" s="57">
        <v>3208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13" t="s">
        <v>130</v>
      </c>
      <c r="B23" s="112" t="s">
        <v>86</v>
      </c>
      <c r="C23" s="128" t="s">
        <v>105</v>
      </c>
      <c r="D23" s="129"/>
      <c r="E23" s="130" t="s">
        <v>106</v>
      </c>
      <c r="F23" s="131"/>
      <c r="G23" s="112" t="s">
        <v>87</v>
      </c>
      <c r="H23" s="112"/>
      <c r="I23" s="112" t="s">
        <v>88</v>
      </c>
      <c r="J23" s="112"/>
      <c r="K23" s="112"/>
      <c r="L23" s="112"/>
      <c r="M23" s="112" t="s">
        <v>89</v>
      </c>
      <c r="N23" s="112"/>
      <c r="O23" s="112"/>
      <c r="P23" s="192" t="s">
        <v>99</v>
      </c>
      <c r="Q23" s="112"/>
      <c r="R23" s="112"/>
      <c r="S23" s="112"/>
      <c r="T23" s="19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4"/>
      <c r="B24" s="79"/>
      <c r="C24" s="138" t="s">
        <v>103</v>
      </c>
      <c r="D24" s="139"/>
      <c r="E24" s="140" t="s">
        <v>104</v>
      </c>
      <c r="F24" s="14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4"/>
      <c r="U24" s="1"/>
      <c r="V24" s="1"/>
      <c r="W24" s="1"/>
      <c r="X24" s="1"/>
      <c r="Y24" s="124" t="s">
        <v>100</v>
      </c>
      <c r="Z24" s="125"/>
      <c r="AA24" s="125"/>
      <c r="AB24" s="125"/>
      <c r="AC24" s="125"/>
      <c r="AD24" s="125"/>
      <c r="AE24" s="125"/>
      <c r="AF24" s="125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 t="s">
        <v>204</v>
      </c>
      <c r="C25" s="242" t="s">
        <v>157</v>
      </c>
      <c r="D25" s="89"/>
      <c r="E25" s="244" t="s">
        <v>158</v>
      </c>
      <c r="F25" s="90"/>
      <c r="G25" s="91">
        <v>6</v>
      </c>
      <c r="H25" s="93"/>
      <c r="I25" s="254" t="s">
        <v>196</v>
      </c>
      <c r="J25" s="92"/>
      <c r="K25" s="92"/>
      <c r="L25" s="93"/>
      <c r="M25" s="91">
        <v>520432213</v>
      </c>
      <c r="N25" s="92"/>
      <c r="O25" s="93"/>
      <c r="P25" s="91">
        <v>155</v>
      </c>
      <c r="Q25" s="92"/>
      <c r="R25" s="92"/>
      <c r="S25" s="92"/>
      <c r="T25" s="97"/>
      <c r="U25" s="1"/>
      <c r="V25" s="1"/>
      <c r="W25" s="1"/>
      <c r="X25" s="1"/>
      <c r="Y25" s="99">
        <v>12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243" t="s">
        <v>205</v>
      </c>
      <c r="D26" s="110"/>
      <c r="E26" s="245" t="s">
        <v>159</v>
      </c>
      <c r="F26" s="111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242" t="s">
        <v>160</v>
      </c>
      <c r="D27" s="89"/>
      <c r="E27" s="244" t="s">
        <v>175</v>
      </c>
      <c r="F27" s="90"/>
      <c r="G27" s="91">
        <v>6</v>
      </c>
      <c r="H27" s="93"/>
      <c r="I27" s="254" t="s">
        <v>197</v>
      </c>
      <c r="J27" s="92"/>
      <c r="K27" s="92"/>
      <c r="L27" s="93"/>
      <c r="M27" s="91">
        <v>520905267</v>
      </c>
      <c r="N27" s="92"/>
      <c r="O27" s="93"/>
      <c r="P27" s="91">
        <v>154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243" t="s">
        <v>161</v>
      </c>
      <c r="D28" s="110"/>
      <c r="E28" s="245" t="s">
        <v>176</v>
      </c>
      <c r="F28" s="111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242" t="s">
        <v>162</v>
      </c>
      <c r="D29" s="89"/>
      <c r="E29" s="244" t="s">
        <v>177</v>
      </c>
      <c r="F29" s="90"/>
      <c r="G29" s="91">
        <v>5</v>
      </c>
      <c r="H29" s="93"/>
      <c r="I29" s="254" t="s">
        <v>198</v>
      </c>
      <c r="J29" s="92"/>
      <c r="K29" s="92"/>
      <c r="L29" s="93"/>
      <c r="M29" s="91">
        <v>518722647</v>
      </c>
      <c r="N29" s="92"/>
      <c r="O29" s="93"/>
      <c r="P29" s="91">
        <v>140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243" t="s">
        <v>163</v>
      </c>
      <c r="D30" s="110"/>
      <c r="E30" s="245" t="s">
        <v>178</v>
      </c>
      <c r="F30" s="111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242" t="s">
        <v>164</v>
      </c>
      <c r="D31" s="89"/>
      <c r="E31" s="244" t="s">
        <v>179</v>
      </c>
      <c r="F31" s="90"/>
      <c r="G31" s="91">
        <v>5</v>
      </c>
      <c r="H31" s="93"/>
      <c r="I31" s="254" t="s">
        <v>199</v>
      </c>
      <c r="J31" s="92"/>
      <c r="K31" s="92"/>
      <c r="L31" s="93"/>
      <c r="M31" s="91">
        <v>522119631</v>
      </c>
      <c r="N31" s="92"/>
      <c r="O31" s="93"/>
      <c r="P31" s="91">
        <v>145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243" t="s">
        <v>166</v>
      </c>
      <c r="D32" s="110"/>
      <c r="E32" s="245" t="s">
        <v>165</v>
      </c>
      <c r="F32" s="111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4" t="s">
        <v>129</v>
      </c>
      <c r="Z32" s="125"/>
      <c r="AA32" s="125"/>
      <c r="AB32" s="125"/>
      <c r="AC32" s="125"/>
      <c r="AD32" s="125"/>
      <c r="AE32" s="125"/>
      <c r="AF32" s="125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242" t="s">
        <v>167</v>
      </c>
      <c r="D33" s="89"/>
      <c r="E33" s="244" t="s">
        <v>180</v>
      </c>
      <c r="F33" s="90"/>
      <c r="G33" s="91">
        <v>4</v>
      </c>
      <c r="H33" s="93"/>
      <c r="I33" s="254" t="s">
        <v>196</v>
      </c>
      <c r="J33" s="92"/>
      <c r="K33" s="92"/>
      <c r="L33" s="93"/>
      <c r="M33" s="91">
        <v>520432220</v>
      </c>
      <c r="N33" s="92"/>
      <c r="O33" s="93"/>
      <c r="P33" s="91">
        <v>135</v>
      </c>
      <c r="Q33" s="92"/>
      <c r="R33" s="92"/>
      <c r="S33" s="92"/>
      <c r="T33" s="97"/>
      <c r="U33" s="1"/>
      <c r="V33" s="1"/>
      <c r="W33" s="1"/>
      <c r="X33" s="1"/>
      <c r="Y33" s="186">
        <v>1</v>
      </c>
      <c r="Z33" s="187"/>
      <c r="AA33" s="187"/>
      <c r="AB33" s="187"/>
      <c r="AC33" s="187"/>
      <c r="AD33" s="187"/>
      <c r="AE33" s="187"/>
      <c r="AF33" s="187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243" t="s">
        <v>168</v>
      </c>
      <c r="D34" s="110"/>
      <c r="E34" s="245" t="s">
        <v>181</v>
      </c>
      <c r="F34" s="111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89"/>
      <c r="Z34" s="190"/>
      <c r="AA34" s="190"/>
      <c r="AB34" s="190"/>
      <c r="AC34" s="190"/>
      <c r="AD34" s="190"/>
      <c r="AE34" s="190"/>
      <c r="AF34" s="190"/>
      <c r="AG34" s="19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242" t="s">
        <v>169</v>
      </c>
      <c r="D35" s="89"/>
      <c r="E35" s="244" t="s">
        <v>182</v>
      </c>
      <c r="F35" s="90"/>
      <c r="G35" s="91">
        <v>4</v>
      </c>
      <c r="H35" s="93"/>
      <c r="I35" s="254" t="s">
        <v>200</v>
      </c>
      <c r="J35" s="92"/>
      <c r="K35" s="92"/>
      <c r="L35" s="93"/>
      <c r="M35" s="91">
        <v>521915968</v>
      </c>
      <c r="N35" s="92"/>
      <c r="O35" s="93"/>
      <c r="P35" s="91">
        <v>140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243" t="s">
        <v>170</v>
      </c>
      <c r="D36" s="110"/>
      <c r="E36" s="245" t="s">
        <v>183</v>
      </c>
      <c r="F36" s="111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242" t="s">
        <v>171</v>
      </c>
      <c r="D37" s="89"/>
      <c r="E37" s="244" t="s">
        <v>184</v>
      </c>
      <c r="F37" s="90"/>
      <c r="G37" s="91">
        <v>6</v>
      </c>
      <c r="H37" s="93"/>
      <c r="I37" s="254" t="s">
        <v>201</v>
      </c>
      <c r="J37" s="92"/>
      <c r="K37" s="92"/>
      <c r="L37" s="93"/>
      <c r="M37" s="91">
        <v>522119624</v>
      </c>
      <c r="N37" s="92"/>
      <c r="O37" s="93"/>
      <c r="P37" s="91">
        <v>152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243" t="s">
        <v>173</v>
      </c>
      <c r="D38" s="110"/>
      <c r="E38" s="245" t="s">
        <v>185</v>
      </c>
      <c r="F38" s="111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242" t="s">
        <v>172</v>
      </c>
      <c r="D39" s="89"/>
      <c r="E39" s="244" t="s">
        <v>186</v>
      </c>
      <c r="F39" s="90"/>
      <c r="G39" s="91">
        <v>6</v>
      </c>
      <c r="H39" s="93"/>
      <c r="I39" s="254" t="s">
        <v>202</v>
      </c>
      <c r="J39" s="92"/>
      <c r="K39" s="92"/>
      <c r="L39" s="93"/>
      <c r="M39" s="91">
        <v>522119617</v>
      </c>
      <c r="N39" s="92"/>
      <c r="O39" s="93"/>
      <c r="P39" s="91">
        <v>156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243" t="s">
        <v>174</v>
      </c>
      <c r="D40" s="110"/>
      <c r="E40" s="245" t="s">
        <v>187</v>
      </c>
      <c r="F40" s="111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242" t="s">
        <v>162</v>
      </c>
      <c r="D41" s="89"/>
      <c r="E41" s="244" t="s">
        <v>188</v>
      </c>
      <c r="F41" s="90"/>
      <c r="G41" s="91">
        <v>3</v>
      </c>
      <c r="H41" s="93"/>
      <c r="I41" s="254" t="s">
        <v>203</v>
      </c>
      <c r="J41" s="92"/>
      <c r="K41" s="92"/>
      <c r="L41" s="93"/>
      <c r="M41" s="91">
        <v>520432244</v>
      </c>
      <c r="N41" s="92"/>
      <c r="O41" s="93"/>
      <c r="P41" s="91">
        <v>130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243" t="s">
        <v>163</v>
      </c>
      <c r="D42" s="110"/>
      <c r="E42" s="245" t="s">
        <v>189</v>
      </c>
      <c r="F42" s="111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242" t="s">
        <v>141</v>
      </c>
      <c r="D43" s="89"/>
      <c r="E43" s="244" t="s">
        <v>190</v>
      </c>
      <c r="F43" s="90"/>
      <c r="G43" s="91">
        <v>2</v>
      </c>
      <c r="H43" s="93"/>
      <c r="I43" s="254" t="s">
        <v>201</v>
      </c>
      <c r="J43" s="92"/>
      <c r="K43" s="92"/>
      <c r="L43" s="93"/>
      <c r="M43" s="91">
        <v>521245461</v>
      </c>
      <c r="N43" s="92"/>
      <c r="O43" s="93"/>
      <c r="P43" s="91">
        <v>132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243" t="s">
        <v>142</v>
      </c>
      <c r="D44" s="110"/>
      <c r="E44" s="245" t="s">
        <v>191</v>
      </c>
      <c r="F44" s="111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>
        <v>11</v>
      </c>
      <c r="C45" s="242" t="s">
        <v>164</v>
      </c>
      <c r="D45" s="89"/>
      <c r="E45" s="244" t="s">
        <v>192</v>
      </c>
      <c r="F45" s="90"/>
      <c r="G45" s="91">
        <v>2</v>
      </c>
      <c r="H45" s="93"/>
      <c r="I45" s="254" t="s">
        <v>199</v>
      </c>
      <c r="J45" s="92"/>
      <c r="K45" s="92"/>
      <c r="L45" s="93"/>
      <c r="M45" s="91">
        <v>522119648</v>
      </c>
      <c r="N45" s="92"/>
      <c r="O45" s="93"/>
      <c r="P45" s="91">
        <v>135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243" t="s">
        <v>166</v>
      </c>
      <c r="D46" s="110"/>
      <c r="E46" s="245" t="s">
        <v>193</v>
      </c>
      <c r="F46" s="111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>
        <v>12</v>
      </c>
      <c r="C47" s="242" t="s">
        <v>169</v>
      </c>
      <c r="D47" s="89"/>
      <c r="E47" s="244" t="s">
        <v>194</v>
      </c>
      <c r="F47" s="90"/>
      <c r="G47" s="91">
        <v>1</v>
      </c>
      <c r="H47" s="93"/>
      <c r="I47" s="254" t="s">
        <v>200</v>
      </c>
      <c r="J47" s="92"/>
      <c r="K47" s="92"/>
      <c r="L47" s="93"/>
      <c r="M47" s="91">
        <v>522119655</v>
      </c>
      <c r="N47" s="92"/>
      <c r="O47" s="93"/>
      <c r="P47" s="91">
        <v>120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5"/>
      <c r="B48" s="146"/>
      <c r="C48" s="252" t="s">
        <v>170</v>
      </c>
      <c r="D48" s="147"/>
      <c r="E48" s="253" t="s">
        <v>195</v>
      </c>
      <c r="F48" s="148"/>
      <c r="G48" s="142"/>
      <c r="H48" s="143"/>
      <c r="I48" s="142"/>
      <c r="J48" s="144"/>
      <c r="K48" s="144"/>
      <c r="L48" s="143"/>
      <c r="M48" s="142"/>
      <c r="N48" s="144"/>
      <c r="O48" s="143"/>
      <c r="P48" s="142"/>
      <c r="Q48" s="144"/>
      <c r="R48" s="144"/>
      <c r="S48" s="144"/>
      <c r="T48" s="1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5">
        <v>13</v>
      </c>
      <c r="B49" s="206"/>
      <c r="C49" s="208"/>
      <c r="D49" s="209"/>
      <c r="E49" s="209"/>
      <c r="F49" s="210"/>
      <c r="G49" s="197"/>
      <c r="H49" s="199"/>
      <c r="I49" s="197"/>
      <c r="J49" s="198"/>
      <c r="K49" s="198"/>
      <c r="L49" s="199"/>
      <c r="M49" s="197"/>
      <c r="N49" s="198"/>
      <c r="O49" s="199"/>
      <c r="P49" s="197"/>
      <c r="Q49" s="198"/>
      <c r="R49" s="198"/>
      <c r="S49" s="198"/>
      <c r="T49" s="2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07"/>
      <c r="C50" s="211"/>
      <c r="D50" s="212"/>
      <c r="E50" s="212"/>
      <c r="F50" s="213"/>
      <c r="G50" s="200"/>
      <c r="H50" s="202"/>
      <c r="I50" s="200"/>
      <c r="J50" s="201"/>
      <c r="K50" s="201"/>
      <c r="L50" s="202"/>
      <c r="M50" s="200"/>
      <c r="N50" s="201"/>
      <c r="O50" s="202"/>
      <c r="P50" s="200"/>
      <c r="Q50" s="201"/>
      <c r="R50" s="201"/>
      <c r="S50" s="201"/>
      <c r="T50" s="2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06"/>
      <c r="C51" s="208"/>
      <c r="D51" s="209"/>
      <c r="E51" s="209"/>
      <c r="F51" s="210"/>
      <c r="G51" s="197"/>
      <c r="H51" s="199"/>
      <c r="I51" s="197"/>
      <c r="J51" s="198"/>
      <c r="K51" s="198"/>
      <c r="L51" s="199"/>
      <c r="M51" s="197"/>
      <c r="N51" s="198"/>
      <c r="O51" s="199"/>
      <c r="P51" s="197"/>
      <c r="Q51" s="198"/>
      <c r="R51" s="198"/>
      <c r="S51" s="198"/>
      <c r="T51" s="2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18"/>
      <c r="C52" s="219"/>
      <c r="D52" s="220"/>
      <c r="E52" s="220"/>
      <c r="F52" s="221"/>
      <c r="G52" s="214"/>
      <c r="H52" s="215"/>
      <c r="I52" s="214"/>
      <c r="J52" s="216"/>
      <c r="K52" s="216"/>
      <c r="L52" s="215"/>
      <c r="M52" s="214"/>
      <c r="N52" s="216"/>
      <c r="O52" s="215"/>
      <c r="P52" s="214"/>
      <c r="Q52" s="216"/>
      <c r="R52" s="216"/>
      <c r="S52" s="216"/>
      <c r="T52" s="21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2" t="s">
        <v>102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59" t="s">
        <v>120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5" t="s">
        <v>206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25">
        <f>LEN(A55)</f>
        <v>120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2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入力!Y25</f>
        <v>12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21009</v>
      </c>
      <c r="B7" s="13" t="str">
        <f>IF(入力!C3="","",入力!C3)</f>
        <v xml:space="preserve">八千代台VBC </v>
      </c>
      <c r="C7" s="13" t="str">
        <f>IF(入力!C2="","",入力!C2)</f>
        <v xml:space="preserve">やちよだいバレーボールクラブ 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野村</v>
      </c>
      <c r="D20" s="13" t="str">
        <f>IF(入力!E12="","",入力!E12)</f>
        <v>和宏</v>
      </c>
      <c r="E20" s="13" t="str">
        <f>IF(入力!C11="","",入力!C11)</f>
        <v>ノムラ</v>
      </c>
      <c r="F20" s="13" t="str">
        <f>IF(入力!E11="","",入力!E11)</f>
        <v>カズヒロ</v>
      </c>
      <c r="G20" s="13">
        <f>IF(入力!G11="","",入力!G11)</f>
        <v>518042165</v>
      </c>
      <c r="H20" s="13">
        <f>IF(入力!J11="","",入力!J11)</f>
        <v>304172</v>
      </c>
      <c r="I20" s="13">
        <f>IF(入力!M11="","",入力!M11)</f>
        <v>478020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0031</v>
      </c>
      <c r="T20" s="13" t="str">
        <f>IF(入力!P12="","",入力!P12)</f>
        <v>八千代市八千代台北13-14-3</v>
      </c>
      <c r="U20" s="13" t="str">
        <f>IF(入力!AL11="","",入力!AL11)</f>
        <v>080</v>
      </c>
      <c r="V20" s="13" t="str">
        <f>IF(入力!AK12="","",入力!AK12)</f>
        <v>1089</v>
      </c>
      <c r="W20" s="13" t="str">
        <f>IF(入力!AP12="","",入力!AP12)</f>
        <v>7521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野村</v>
      </c>
      <c r="D23" s="13" t="str">
        <f>IF(入力!$E$14="","",入力!$E$14)</f>
        <v>和宏</v>
      </c>
      <c r="E23" s="13" t="str">
        <f>IF(入力!$C$13="","",入力!$C$13)</f>
        <v>ノムラ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惣明</v>
      </c>
      <c r="D24" s="54" t="str">
        <f>VLOOKUP($B$51,$A$53:$F$352,4)</f>
        <v>亜麻音</v>
      </c>
      <c r="E24" s="54" t="str">
        <f>VLOOKUP($B$51,$A$53:$F$352,5)</f>
        <v>ソウミョウ</v>
      </c>
      <c r="F24" s="54" t="str">
        <f>VLOOKUP($B$51,$A$53:$F$352,6)</f>
        <v>アマネ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惣明</v>
      </c>
      <c r="D53" s="13" t="str">
        <f>IF(入力!E26="","",入力!E26)</f>
        <v>亜麻音</v>
      </c>
      <c r="E53" s="13" t="str">
        <f>IF(入力!C25="","",入力!C25)</f>
        <v>ソウミョウ</v>
      </c>
      <c r="F53" s="13" t="str">
        <f>IF(入力!E25="","",入力!E25)</f>
        <v>アマネ</v>
      </c>
      <c r="G53" s="13">
        <f>IF(入力!M25="","",入力!M25)</f>
        <v>520432213</v>
      </c>
      <c r="H53" s="13" t="str">
        <f>IF(入力!I25="","",入力!I25)</f>
        <v>作新小学校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水田</v>
      </c>
      <c r="D54" s="13" t="str">
        <f>IF(入力!E28="","",入力!E28)</f>
        <v>向美</v>
      </c>
      <c r="E54" s="13" t="str">
        <f>IF(入力!C27="","",入力!C27)</f>
        <v>ミズタ</v>
      </c>
      <c r="F54" s="13" t="str">
        <f>IF(入力!E27="","",入力!E27)</f>
        <v>ココミ</v>
      </c>
      <c r="G54" s="13">
        <f>IF(入力!M27="","",入力!M27)</f>
        <v>520905267</v>
      </c>
      <c r="H54" s="13" t="str">
        <f>IF(入力!I27="","",入力!I27)</f>
        <v>作新小学校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岡田</v>
      </c>
      <c r="D55" s="13" t="str">
        <f>IF(入力!E30="","",入力!E30)</f>
        <v>莉央</v>
      </c>
      <c r="E55" s="13" t="str">
        <f>IF(入力!C29="","",入力!C29)</f>
        <v>オカダ</v>
      </c>
      <c r="F55" s="13" t="str">
        <f>IF(入力!E29="","",入力!E29)</f>
        <v>リオ</v>
      </c>
      <c r="G55" s="13">
        <f>IF(入力!M29="","",入力!M29)</f>
        <v>518722647</v>
      </c>
      <c r="H55" s="13" t="str">
        <f>IF(入力!I29="","",入力!I29)</f>
        <v>南高津小学校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佐々木</v>
      </c>
      <c r="D56" s="13" t="str">
        <f>IF(入力!E32="","",入力!E32)</f>
        <v>琴未</v>
      </c>
      <c r="E56" s="13" t="str">
        <f>IF(入力!C31="","",入力!C31)</f>
        <v>ササキ</v>
      </c>
      <c r="F56" s="13" t="str">
        <f>IF(入力!E31="","",入力!E31)</f>
        <v>コトミ</v>
      </c>
      <c r="G56" s="13">
        <f>IF(入力!M31="","",入力!M31)</f>
        <v>522119631</v>
      </c>
      <c r="H56" s="13" t="str">
        <f>IF(入力!I31="","",入力!I31)</f>
        <v>東習志野小学校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心麗</v>
      </c>
      <c r="E57" s="13" t="str">
        <f>IF(入力!C33="","",入力!C33)</f>
        <v>イシイ</v>
      </c>
      <c r="F57" s="13" t="str">
        <f>IF(入力!E33="","",入力!E33)</f>
        <v>ミレイ</v>
      </c>
      <c r="G57" s="13">
        <f>IF(入力!M33="","",入力!M33)</f>
        <v>520432220</v>
      </c>
      <c r="H57" s="13" t="str">
        <f>IF(入力!I33="","",入力!I33)</f>
        <v>作新小学校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西野</v>
      </c>
      <c r="D58" s="13" t="str">
        <f>IF(入力!E36="","",入力!E36)</f>
        <v>朱寧</v>
      </c>
      <c r="E58" s="13" t="str">
        <f>IF(入力!C35="","",入力!C35)</f>
        <v>ニシノ</v>
      </c>
      <c r="F58" s="13" t="str">
        <f>IF(入力!E35="","",入力!E35)</f>
        <v>アカネ</v>
      </c>
      <c r="G58" s="13">
        <f>IF(入力!M35="","",入力!M35)</f>
        <v>521915968</v>
      </c>
      <c r="H58" s="13" t="str">
        <f>IF(入力!I35="","",入力!I35)</f>
        <v>大和田南小学校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中川</v>
      </c>
      <c r="D59" s="13" t="str">
        <f>IF(入力!E38="","",入力!E38)</f>
        <v>ささら</v>
      </c>
      <c r="E59" s="13" t="str">
        <f>IF(入力!C37="","",入力!C37)</f>
        <v>ナカガワ</v>
      </c>
      <c r="F59" s="13" t="str">
        <f>IF(入力!E37="","",入力!E37)</f>
        <v>ササラ</v>
      </c>
      <c r="G59" s="13">
        <f>IF(入力!M37="","",入力!M37)</f>
        <v>522119624</v>
      </c>
      <c r="H59" s="13" t="str">
        <f>IF(入力!I37="","",入力!I37)</f>
        <v>西高津小学校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柴田</v>
      </c>
      <c r="D60" s="13" t="str">
        <f>IF(入力!E40="","",入力!E40)</f>
        <v>仁瑚</v>
      </c>
      <c r="E60" s="13" t="str">
        <f>IF(入力!C39="","",入力!C39)</f>
        <v>シバタ</v>
      </c>
      <c r="F60" s="13" t="str">
        <f>IF(入力!E39="","",入力!E39)</f>
        <v>ニコ</v>
      </c>
      <c r="G60" s="13">
        <f>IF(入力!M39="","",入力!M39)</f>
        <v>522119617</v>
      </c>
      <c r="H60" s="13" t="str">
        <f>IF(入力!I39="","",入力!I39)</f>
        <v>高津小学校</v>
      </c>
      <c r="I60" s="13">
        <f>IF(入力!G39="","",入力!G39)</f>
        <v>6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岡田</v>
      </c>
      <c r="D61" s="13" t="str">
        <f>IF(入力!E42="","",入力!E42)</f>
        <v>夕芽</v>
      </c>
      <c r="E61" s="13" t="str">
        <f>IF(入力!C41="","",入力!C41)</f>
        <v>オカダ</v>
      </c>
      <c r="F61" s="13" t="str">
        <f>IF(入力!E41="","",入力!E41)</f>
        <v>ユメ</v>
      </c>
      <c r="G61" s="13">
        <f>IF(入力!M41="","",入力!M41)</f>
        <v>520432244</v>
      </c>
      <c r="H61" s="13" t="str">
        <f>IF(入力!I41="","",入力!I41)</f>
        <v>南高津小学校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橋本</v>
      </c>
      <c r="D62" s="13" t="str">
        <f>IF(入力!E44="","",入力!E44)</f>
        <v>里菜</v>
      </c>
      <c r="E62" s="13" t="str">
        <f>IF(入力!C43="","",入力!C43)</f>
        <v>ハシモト</v>
      </c>
      <c r="F62" s="13" t="str">
        <f>IF(入力!E43="","",入力!E43)</f>
        <v>リナ</v>
      </c>
      <c r="G62" s="13">
        <f>IF(入力!M43="","",入力!M43)</f>
        <v>521245461</v>
      </c>
      <c r="H62" s="13" t="str">
        <f>IF(入力!I43="","",入力!I43)</f>
        <v>西高津小学校</v>
      </c>
      <c r="I62" s="13">
        <f>IF(入力!G43="","",入力!G43)</f>
        <v>2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佐々木</v>
      </c>
      <c r="D63" s="13" t="str">
        <f>IF(入力!E46="","",入力!E46)</f>
        <v>絢未</v>
      </c>
      <c r="E63" s="13" t="str">
        <f>IF(入力!C45="","",入力!C45)</f>
        <v>ササキ</v>
      </c>
      <c r="F63" s="13" t="str">
        <f>IF(入力!E45="","",入力!E45)</f>
        <v>アヤミ</v>
      </c>
      <c r="G63" s="13">
        <f>IF(入力!M45="","",入力!M45)</f>
        <v>522119648</v>
      </c>
      <c r="H63" s="13" t="str">
        <f>IF(入力!I45="","",入力!I45)</f>
        <v>東習志野小学校</v>
      </c>
      <c r="I63" s="13">
        <f>IF(入力!G45="","",入力!G45)</f>
        <v>2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西野</v>
      </c>
      <c r="D64" s="13" t="str">
        <f>IF(入力!E48="","",入力!E48)</f>
        <v>咲良</v>
      </c>
      <c r="E64" s="13" t="str">
        <f>IF(入力!C47="","",入力!C47)</f>
        <v>ニシノ</v>
      </c>
      <c r="F64" s="13" t="str">
        <f>IF(入力!E47="","",入力!E47)</f>
        <v>サクラ</v>
      </c>
      <c r="G64" s="13">
        <f>IF(入力!M47="","",入力!M47)</f>
        <v>522119655</v>
      </c>
      <c r="H64" s="13" t="str">
        <f>IF(入力!I47="","",入力!I47)</f>
        <v>大和田南小学校</v>
      </c>
      <c r="I64" s="13">
        <f>IF(入力!G47="","",入力!G47)</f>
        <v>1</v>
      </c>
      <c r="J64" s="13">
        <f>IF(入力!P47="","",入力!P47)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satomi.aida.40622@gmail.com</cp:lastModifiedBy>
  <cp:lastPrinted>2016-05-09T15:17:35Z</cp:lastPrinted>
  <dcterms:created xsi:type="dcterms:W3CDTF">2014-04-05T09:56:00Z</dcterms:created>
  <dcterms:modified xsi:type="dcterms:W3CDTF">2022-05-22T15:33:43Z</dcterms:modified>
</cp:coreProperties>
</file>