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sh\Downloads\"/>
    </mc:Choice>
  </mc:AlternateContent>
  <xr:revisionPtr revIDLastSave="0" documentId="13_ncr:1_{D847E59F-715C-4977-B1CE-DF23E046C550}" xr6:coauthVersionLast="47" xr6:coauthVersionMax="47" xr10:uidLastSave="{00000000-0000-0000-0000-000000000000}"/>
  <workbookProtection lockStructure="1"/>
  <bookViews>
    <workbookView xWindow="-110" yWindow="-110" windowWidth="19420" windowHeight="12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<sst xmlns="http://schemas.openxmlformats.org/spreadsheetml/2006/main" count="269" uniqueCount="209">
  <si>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</si>
  <si>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</si>
  <si>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</si>
  <si>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</si>
  <si>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</si>
  <si>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</si>
  <si>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</si>
  <si>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</si>
  <si>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</si>
  <si>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</si>
  <si>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</si>
  <si>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</si>
  <si>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</si>
  <si>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</si>
  <si>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</si>
  <si>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</si>
  <si>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</si>
  <si>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</si>
  <si>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</si>
  <si>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</si>
  <si>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</si>
  <si>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</si>
  <si>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</si>
  <si>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</si>
  <si>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</si>
  <si>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</si>
  <si>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</si>
  <si>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</si>
  <si>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</si>
  <si>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</si>
  <si>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</si>
  <si>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</si>
  <si>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</si>
  <si>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</si>
  <si>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</si>
  <si>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</si>
  <si>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</si>
  <si>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</si>
  <si>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</si>
  <si>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</si>
  <si>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</si>
  <si>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</si>
  <si>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</si>
  <si>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</si>
  <si>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</si>
  <si>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</si>
  <si>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</si>
  <si>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</si>
  <si>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</si>
  <si>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</si>
  <si>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</si>
  <si>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</si>
  <si>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</si>
  <si>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</si>
  <si>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</si>
  <si>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</si>
  <si>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</si>
  <si>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</si>
  <si>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</si>
  <si>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</si>
  <si>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</si>
  <si>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</si>
  <si>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</si>
  <si>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</si>
  <si>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</si>
  <si>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</si>
  <si>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</si>
  <si>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</si>
  <si>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</si>
  <si>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</si>
  <si>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</si>
  <si>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</si>
  <si>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</si>
  <si>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</si>
  <si>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</si>
  <si>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</si>
  <si>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</si>
  <si>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</si>
  <si>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</si>
  <si>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</si>
  <si>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</si>
  <si>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</si>
  <si>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</si>
  <si>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</si>
  <si>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</si>
  <si>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</si>
  <si>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</si>
  <si>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</si>
  <si>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</si>
  <si>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</si>
  <si>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</si>
  <si>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</si>
  <si>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</si>
  <si>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</si>
  <si>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</si>
  <si>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</si>
  <si>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</si>
  <si>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</si>
  <si>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</si>
  <si>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</si>
  <si>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</si>
  <si>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</si>
  <si>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</si>
  <si>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</si>
  <si>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</si>
  <si>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</si>
  <si>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</si>
  <si>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</si>
  <si>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</si>
  <si>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</si>
  <si>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</si>
  <si>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</si>
  <si>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</si>
  <si>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</si>
  <si>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</si>
  <si>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</si>
  <si>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</si>
  <si>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</si>
  <si>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</si>
  <si>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</si>
  <si>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</si>
  <si>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</si>
  <si>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</si>
  <si>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</si>
  <si>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</si>
  <si>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</si>
  <si>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</si>
  <si>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</si>
  <si>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</si>
  <si>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</si>
  <si>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</si>
  <si>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</si>
  <si>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大穴ＪＳＣバレーボールクラブ</t>
    <rPh sb="0" eb="2">
      <t>オオアナ</t>
    </rPh>
    <phoneticPr fontId="2"/>
  </si>
  <si>
    <t>オオアナ　ジェイ　エス　シー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</si>
  <si>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</si>
  <si>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</si>
  <si>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高根公団</t>
    <rPh sb="0" eb="4">
      <t>タカネコウダン</t>
    </rPh>
    <phoneticPr fontId="2"/>
  </si>
  <si>
    <t>木村　　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</si>
  <si>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</si>
  <si>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</si>
  <si>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</si>
  <si>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274</t>
    <phoneticPr fontId="2"/>
  </si>
  <si>
    <t>0067</t>
    <phoneticPr fontId="2"/>
  </si>
  <si>
    <t>船橋市大穴南3-7-20</t>
    <rPh sb="0" eb="3">
      <t>フナバシシ</t>
    </rPh>
    <rPh sb="3" eb="6">
      <t>オオアナミナミ</t>
    </rPh>
    <phoneticPr fontId="2"/>
  </si>
  <si>
    <t>047</t>
    <phoneticPr fontId="2"/>
  </si>
  <si>
    <t>464</t>
    <phoneticPr fontId="2"/>
  </si>
  <si>
    <t>9375</t>
    <phoneticPr fontId="2"/>
  </si>
  <si>
    <t>藤本</t>
    <rPh sb="0" eb="2">
      <t>フジモト</t>
    </rPh>
    <phoneticPr fontId="2"/>
  </si>
  <si>
    <t>拓也</t>
    <rPh sb="0" eb="2">
      <t>タクヤ</t>
    </rPh>
    <phoneticPr fontId="2"/>
  </si>
  <si>
    <t>フジモト</t>
    <phoneticPr fontId="2"/>
  </si>
  <si>
    <t>タクヤ</t>
    <phoneticPr fontId="2"/>
  </si>
  <si>
    <t>0813</t>
    <phoneticPr fontId="2"/>
  </si>
  <si>
    <t>船橋市南三咲4-11-13</t>
    <rPh sb="0" eb="3">
      <t>フナバシシ</t>
    </rPh>
    <rPh sb="3" eb="6">
      <t>ミナミミサキ</t>
    </rPh>
    <phoneticPr fontId="2"/>
  </si>
  <si>
    <t>090</t>
    <phoneticPr fontId="2"/>
  </si>
  <si>
    <t>8591</t>
    <phoneticPr fontId="2"/>
  </si>
  <si>
    <t>1410</t>
    <phoneticPr fontId="2"/>
  </si>
  <si>
    <t>黒崎</t>
    <rPh sb="0" eb="2">
      <t>クロサキ</t>
    </rPh>
    <phoneticPr fontId="2"/>
  </si>
  <si>
    <t>玲子</t>
    <rPh sb="0" eb="2">
      <t>レイコ</t>
    </rPh>
    <phoneticPr fontId="2"/>
  </si>
  <si>
    <t>クロサキ</t>
    <phoneticPr fontId="2"/>
  </si>
  <si>
    <t>レイコ</t>
    <phoneticPr fontId="2"/>
  </si>
  <si>
    <t>276</t>
    <phoneticPr fontId="2"/>
  </si>
  <si>
    <t>0021</t>
    <phoneticPr fontId="2"/>
  </si>
  <si>
    <t>八千代市下高野293-10</t>
    <rPh sb="0" eb="4">
      <t>ヤチヨシ</t>
    </rPh>
    <rPh sb="4" eb="5">
      <t>シモ</t>
    </rPh>
    <rPh sb="5" eb="7">
      <t>タカノ</t>
    </rPh>
    <phoneticPr fontId="2"/>
  </si>
  <si>
    <t>488</t>
    <phoneticPr fontId="2"/>
  </si>
  <si>
    <t>3108</t>
    <phoneticPr fontId="2"/>
  </si>
  <si>
    <t>江田</t>
    <rPh sb="0" eb="2">
      <t>エダ</t>
    </rPh>
    <phoneticPr fontId="2"/>
  </si>
  <si>
    <t>豊仁</t>
    <rPh sb="0" eb="2">
      <t>トヨヒト</t>
    </rPh>
    <phoneticPr fontId="2"/>
  </si>
  <si>
    <t>エダ</t>
    <phoneticPr fontId="2"/>
  </si>
  <si>
    <t>トヨヒト</t>
    <phoneticPr fontId="2"/>
  </si>
  <si>
    <t>3420</t>
    <phoneticPr fontId="2"/>
  </si>
  <si>
    <t>0830</t>
    <phoneticPr fontId="2"/>
  </si>
  <si>
    <t>生井</t>
    <rPh sb="0" eb="2">
      <t>イクイ</t>
    </rPh>
    <phoneticPr fontId="2"/>
  </si>
  <si>
    <t>心望</t>
    <rPh sb="0" eb="1">
      <t>シン</t>
    </rPh>
    <rPh sb="1" eb="2">
      <t>ノゾミ</t>
    </rPh>
    <phoneticPr fontId="2"/>
  </si>
  <si>
    <t>イクイ</t>
    <phoneticPr fontId="2"/>
  </si>
  <si>
    <t>ココミ</t>
    <phoneticPr fontId="2"/>
  </si>
  <si>
    <t>飯山満</t>
    <rPh sb="0" eb="1">
      <t>メシ</t>
    </rPh>
    <rPh sb="1" eb="2">
      <t>ヤマ</t>
    </rPh>
    <rPh sb="2" eb="3">
      <t>ミツル</t>
    </rPh>
    <phoneticPr fontId="2"/>
  </si>
  <si>
    <t>石上</t>
    <rPh sb="0" eb="2">
      <t>イシガミ</t>
    </rPh>
    <phoneticPr fontId="2"/>
  </si>
  <si>
    <t>麻衣</t>
    <rPh sb="0" eb="2">
      <t>マイ</t>
    </rPh>
    <phoneticPr fontId="2"/>
  </si>
  <si>
    <t>イシガミ</t>
    <phoneticPr fontId="2"/>
  </si>
  <si>
    <t>マイ</t>
    <phoneticPr fontId="2"/>
  </si>
  <si>
    <t>法典東</t>
    <rPh sb="0" eb="3">
      <t>ホウテンヒガシ</t>
    </rPh>
    <phoneticPr fontId="2"/>
  </si>
  <si>
    <t>藤原</t>
    <rPh sb="0" eb="2">
      <t>フジワラ</t>
    </rPh>
    <phoneticPr fontId="2"/>
  </si>
  <si>
    <t>茉優</t>
    <rPh sb="0" eb="2">
      <t>マヒロ</t>
    </rPh>
    <phoneticPr fontId="2"/>
  </si>
  <si>
    <t>フジワラ</t>
    <phoneticPr fontId="2"/>
  </si>
  <si>
    <t>マヒロ</t>
    <phoneticPr fontId="2"/>
  </si>
  <si>
    <t>金杉台</t>
    <rPh sb="0" eb="3">
      <t>カナスギダイ</t>
    </rPh>
    <phoneticPr fontId="2"/>
  </si>
  <si>
    <t>麻野</t>
    <rPh sb="0" eb="2">
      <t>アサノ</t>
    </rPh>
    <phoneticPr fontId="2"/>
  </si>
  <si>
    <t>七海</t>
    <rPh sb="0" eb="2">
      <t>ナナミ</t>
    </rPh>
    <phoneticPr fontId="2"/>
  </si>
  <si>
    <t>アサノ</t>
    <phoneticPr fontId="2"/>
  </si>
  <si>
    <t>ナナミ</t>
    <phoneticPr fontId="2"/>
  </si>
  <si>
    <t>阿蘇米本学園</t>
    <rPh sb="0" eb="2">
      <t>アソ</t>
    </rPh>
    <rPh sb="2" eb="4">
      <t>ヨネモト</t>
    </rPh>
    <rPh sb="4" eb="6">
      <t>ガクエン</t>
    </rPh>
    <phoneticPr fontId="2"/>
  </si>
  <si>
    <t>結菜</t>
    <rPh sb="0" eb="2">
      <t>ユナ</t>
    </rPh>
    <phoneticPr fontId="2"/>
  </si>
  <si>
    <t>ユナ</t>
    <phoneticPr fontId="2"/>
  </si>
  <si>
    <t>大穴</t>
    <rPh sb="0" eb="2">
      <t>オオアナ</t>
    </rPh>
    <phoneticPr fontId="2"/>
  </si>
  <si>
    <t>永山</t>
    <rPh sb="0" eb="2">
      <t>ナガヤマ</t>
    </rPh>
    <phoneticPr fontId="2"/>
  </si>
  <si>
    <t>黎</t>
    <rPh sb="0" eb="1">
      <t>レイ</t>
    </rPh>
    <phoneticPr fontId="2"/>
  </si>
  <si>
    <t>ナガヤマ</t>
    <phoneticPr fontId="2"/>
  </si>
  <si>
    <t>レイ</t>
    <phoneticPr fontId="2"/>
  </si>
  <si>
    <t>高根東</t>
    <rPh sb="0" eb="2">
      <t>タカネ</t>
    </rPh>
    <rPh sb="2" eb="3">
      <t>ヒガシ</t>
    </rPh>
    <phoneticPr fontId="2"/>
  </si>
  <si>
    <t>大坊</t>
    <rPh sb="0" eb="2">
      <t>ダイボウ</t>
    </rPh>
    <phoneticPr fontId="2"/>
  </si>
  <si>
    <t>菜々美</t>
    <rPh sb="0" eb="3">
      <t>ナナミ</t>
    </rPh>
    <phoneticPr fontId="2"/>
  </si>
  <si>
    <t>ダイボウ</t>
    <phoneticPr fontId="2"/>
  </si>
  <si>
    <t>大穴北</t>
    <rPh sb="0" eb="3">
      <t>オオアナキタ</t>
    </rPh>
    <phoneticPr fontId="2"/>
  </si>
  <si>
    <t>櫻井</t>
    <rPh sb="0" eb="2">
      <t>サクライ</t>
    </rPh>
    <phoneticPr fontId="2"/>
  </si>
  <si>
    <t>茉歩</t>
    <rPh sb="0" eb="2">
      <t>マホ</t>
    </rPh>
    <phoneticPr fontId="2"/>
  </si>
  <si>
    <t>サクライ</t>
    <phoneticPr fontId="2"/>
  </si>
  <si>
    <t>マホ</t>
    <phoneticPr fontId="2"/>
  </si>
  <si>
    <t>八木が谷</t>
    <rPh sb="0" eb="2">
      <t>ヤキ</t>
    </rPh>
    <rPh sb="3" eb="4">
      <t>ヤ</t>
    </rPh>
    <phoneticPr fontId="2"/>
  </si>
  <si>
    <t>新人戦より力をつけて帰ってきました。最後まであきらめない力を身に着け、ボールを最後まで追いかける闘争心を前面に出して戦います。ベスト4が第一目標です。皆で声を出し大穴旋風を起こしたいと思います。絶対勝つぞ</t>
    <rPh sb="0" eb="3">
      <t>シンジンセン</t>
    </rPh>
    <rPh sb="5" eb="6">
      <t>チカラ</t>
    </rPh>
    <rPh sb="10" eb="11">
      <t>カエ</t>
    </rPh>
    <rPh sb="18" eb="20">
      <t>サイゴ</t>
    </rPh>
    <rPh sb="28" eb="29">
      <t>チカラ</t>
    </rPh>
    <rPh sb="30" eb="31">
      <t>ミ</t>
    </rPh>
    <rPh sb="32" eb="33">
      <t>ツ</t>
    </rPh>
    <rPh sb="39" eb="41">
      <t>サイゴ</t>
    </rPh>
    <rPh sb="43" eb="44">
      <t>オ</t>
    </rPh>
    <rPh sb="48" eb="51">
      <t>トウソウシン</t>
    </rPh>
    <rPh sb="52" eb="54">
      <t>ゼンメン</t>
    </rPh>
    <rPh sb="55" eb="56">
      <t>ダ</t>
    </rPh>
    <rPh sb="58" eb="59">
      <t>タタカ</t>
    </rPh>
    <rPh sb="68" eb="70">
      <t>ダイイチ</t>
    </rPh>
    <rPh sb="70" eb="72">
      <t>モクヒョウ</t>
    </rPh>
    <rPh sb="75" eb="76">
      <t>ミンナ</t>
    </rPh>
    <rPh sb="77" eb="78">
      <t>コエ</t>
    </rPh>
    <rPh sb="79" eb="80">
      <t>ダ</t>
    </rPh>
    <rPh sb="81" eb="83">
      <t>オオアナ</t>
    </rPh>
    <rPh sb="83" eb="85">
      <t>センプウ</t>
    </rPh>
    <rPh sb="86" eb="87">
      <t>オ</t>
    </rPh>
    <rPh sb="92" eb="93">
      <t>オモ</t>
    </rPh>
    <rPh sb="97" eb="99">
      <t>ゼッタイ</t>
    </rPh>
    <rPh sb="99" eb="100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</si>
</sst>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6" sqref="J6:L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5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19" t="s">
        <v>91</v>
      </c>
      <c r="K3" s="220"/>
      <c r="L3" s="220"/>
      <c r="M3" s="220"/>
      <c r="N3" s="220"/>
      <c r="O3" s="221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110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1" t="s">
        <v>123</v>
      </c>
      <c r="B4" s="232"/>
      <c r="C4" s="224">
        <v>430415642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200">
        <v>21010</v>
      </c>
      <c r="K5" s="200"/>
      <c r="L5" s="200"/>
      <c r="M5" s="200"/>
      <c r="N5" s="200"/>
      <c r="O5" s="200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139</v>
      </c>
      <c r="D7" s="110"/>
      <c r="E7" s="149" t="s">
        <v>140</v>
      </c>
      <c r="F7" s="111"/>
      <c r="G7" s="202">
        <v>506010548</v>
      </c>
      <c r="H7" s="202"/>
      <c r="I7" s="202"/>
      <c r="J7" s="202">
        <v>16955</v>
      </c>
      <c r="K7" s="202"/>
      <c r="L7" s="202"/>
      <c r="M7" s="202"/>
      <c r="N7" s="202"/>
      <c r="O7" s="202"/>
      <c r="P7" s="176" t="s">
        <v>7</v>
      </c>
      <c r="Q7" s="177"/>
      <c r="R7" s="142" t="s">
        <v>141</v>
      </c>
      <c r="S7" s="143"/>
      <c r="T7" s="143"/>
      <c r="U7" s="143"/>
      <c r="V7" s="27" t="s">
        <v>8</v>
      </c>
      <c r="W7" s="131" t="s">
        <v>142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/>
    </row>
    <row r="8" spans="1:51" ht="18" customHeight="1">
      <c r="A8" s="74"/>
      <c r="B8" s="140"/>
      <c r="C8" s="150" t="s">
        <v>137</v>
      </c>
      <c r="D8" s="113"/>
      <c r="E8" s="151" t="s">
        <v>138</v>
      </c>
      <c r="F8" s="114"/>
      <c r="G8" s="202"/>
      <c r="H8" s="202"/>
      <c r="I8" s="202"/>
      <c r="J8" s="202"/>
      <c r="K8" s="202"/>
      <c r="L8" s="202"/>
      <c r="M8" s="202"/>
      <c r="N8" s="202"/>
      <c r="O8" s="202"/>
      <c r="P8" s="134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5" customHeight="1">
      <c r="A9" s="74" t="s">
        <v>82</v>
      </c>
      <c r="B9" s="140"/>
      <c r="C9" s="148" t="s">
        <v>149</v>
      </c>
      <c r="D9" s="110"/>
      <c r="E9" s="149" t="s">
        <v>150</v>
      </c>
      <c r="F9" s="111"/>
      <c r="G9" s="202">
        <v>523711797</v>
      </c>
      <c r="H9" s="202"/>
      <c r="I9" s="202"/>
      <c r="J9" s="202"/>
      <c r="K9" s="202"/>
      <c r="L9" s="202"/>
      <c r="M9" s="202"/>
      <c r="N9" s="202"/>
      <c r="O9" s="202"/>
      <c r="P9" s="176" t="s">
        <v>7</v>
      </c>
      <c r="Q9" s="177"/>
      <c r="R9" s="142" t="s">
        <v>141</v>
      </c>
      <c r="S9" s="143"/>
      <c r="T9" s="143"/>
      <c r="U9" s="143"/>
      <c r="V9" s="27" t="s">
        <v>8</v>
      </c>
      <c r="W9" s="131" t="s">
        <v>151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153</v>
      </c>
      <c r="AM9" s="60"/>
      <c r="AN9" s="60"/>
      <c r="AO9" s="60"/>
      <c r="AP9" s="60"/>
      <c r="AQ9" s="60"/>
      <c r="AR9" s="60"/>
      <c r="AS9" s="36" t="s">
        <v>126</v>
      </c>
      <c r="AT9" s="54"/>
    </row>
    <row r="10" spans="1:51" ht="18" customHeight="1">
      <c r="A10" s="74"/>
      <c r="B10" s="140"/>
      <c r="C10" s="150" t="s">
        <v>147</v>
      </c>
      <c r="D10" s="113"/>
      <c r="E10" s="151" t="s">
        <v>148</v>
      </c>
      <c r="F10" s="114"/>
      <c r="G10" s="202"/>
      <c r="H10" s="202"/>
      <c r="I10" s="202"/>
      <c r="J10" s="202"/>
      <c r="K10" s="202"/>
      <c r="L10" s="202"/>
      <c r="M10" s="202"/>
      <c r="N10" s="202"/>
      <c r="O10" s="202"/>
      <c r="P10" s="134" t="s">
        <v>152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154</v>
      </c>
      <c r="AL10" s="62"/>
      <c r="AM10" s="62"/>
      <c r="AN10" s="62"/>
      <c r="AO10" s="37" t="s">
        <v>127</v>
      </c>
      <c r="AP10" s="63" t="s">
        <v>155</v>
      </c>
      <c r="AQ10" s="62"/>
      <c r="AR10" s="62"/>
      <c r="AS10" s="64"/>
      <c r="AT10" s="54"/>
    </row>
    <row r="11" spans="1:51" ht="14.5" customHeight="1">
      <c r="A11" s="74" t="s">
        <v>83</v>
      </c>
      <c r="B11" s="140"/>
      <c r="C11" s="148" t="s">
        <v>158</v>
      </c>
      <c r="D11" s="110"/>
      <c r="E11" s="149" t="s">
        <v>159</v>
      </c>
      <c r="F11" s="111"/>
      <c r="G11" s="202">
        <v>524623648</v>
      </c>
      <c r="H11" s="202"/>
      <c r="I11" s="202"/>
      <c r="J11" s="202"/>
      <c r="K11" s="202"/>
      <c r="L11" s="202"/>
      <c r="M11" s="202"/>
      <c r="N11" s="202"/>
      <c r="O11" s="202"/>
      <c r="P11" s="176" t="s">
        <v>7</v>
      </c>
      <c r="Q11" s="177"/>
      <c r="R11" s="142" t="s">
        <v>160</v>
      </c>
      <c r="S11" s="143"/>
      <c r="T11" s="143"/>
      <c r="U11" s="143"/>
      <c r="V11" s="27" t="s">
        <v>8</v>
      </c>
      <c r="W11" s="131" t="s">
        <v>161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0"/>
      <c r="C12" s="150" t="s">
        <v>156</v>
      </c>
      <c r="D12" s="113"/>
      <c r="E12" s="151" t="s">
        <v>157</v>
      </c>
      <c r="F12" s="114"/>
      <c r="G12" s="202"/>
      <c r="H12" s="202"/>
      <c r="I12" s="202"/>
      <c r="J12" s="202"/>
      <c r="K12" s="202"/>
      <c r="L12" s="202"/>
      <c r="M12" s="202"/>
      <c r="N12" s="202"/>
      <c r="O12" s="202"/>
      <c r="P12" s="134" t="s">
        <v>162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163</v>
      </c>
      <c r="AL12" s="62"/>
      <c r="AM12" s="62"/>
      <c r="AN12" s="62"/>
      <c r="AO12" s="37" t="s">
        <v>127</v>
      </c>
      <c r="AP12" s="63" t="s">
        <v>164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48" t="s">
        <v>167</v>
      </c>
      <c r="D13" s="110"/>
      <c r="E13" s="149" t="s">
        <v>168</v>
      </c>
      <c r="F13" s="111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0"/>
      <c r="C14" s="150" t="s">
        <v>165</v>
      </c>
      <c r="D14" s="113"/>
      <c r="E14" s="151" t="s">
        <v>166</v>
      </c>
      <c r="F14" s="114"/>
      <c r="G14" s="205"/>
      <c r="H14" s="205"/>
      <c r="I14" s="205"/>
      <c r="J14" s="205"/>
      <c r="K14" s="205"/>
      <c r="L14" s="205"/>
      <c r="M14" s="205"/>
      <c r="N14" s="205"/>
      <c r="O14" s="205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6" t="s">
        <v>98</v>
      </c>
      <c r="B15" s="140"/>
      <c r="C15" s="148" t="s">
        <v>139</v>
      </c>
      <c r="D15" s="110"/>
      <c r="E15" s="149" t="s">
        <v>140</v>
      </c>
      <c r="F15" s="111"/>
      <c r="G15" s="205"/>
      <c r="H15" s="205"/>
      <c r="I15" s="205"/>
      <c r="J15" s="205"/>
      <c r="K15" s="205"/>
      <c r="L15" s="205"/>
      <c r="M15" s="205"/>
      <c r="N15" s="205"/>
      <c r="O15" s="205"/>
      <c r="P15" s="176" t="s">
        <v>7</v>
      </c>
      <c r="Q15" s="177"/>
      <c r="R15" s="142" t="s">
        <v>141</v>
      </c>
      <c r="S15" s="143"/>
      <c r="T15" s="143"/>
      <c r="U15" s="143"/>
      <c r="V15" s="27" t="s">
        <v>8</v>
      </c>
      <c r="W15" s="131" t="s">
        <v>142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153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0"/>
      <c r="C16" s="150" t="s">
        <v>137</v>
      </c>
      <c r="D16" s="113"/>
      <c r="E16" s="151" t="s">
        <v>138</v>
      </c>
      <c r="F16" s="114"/>
      <c r="G16" s="205"/>
      <c r="H16" s="205"/>
      <c r="I16" s="205"/>
      <c r="J16" s="205"/>
      <c r="K16" s="205"/>
      <c r="L16" s="205"/>
      <c r="M16" s="205"/>
      <c r="N16" s="205"/>
      <c r="O16" s="205"/>
      <c r="P16" s="134" t="s">
        <v>143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169</v>
      </c>
      <c r="AL16" s="62"/>
      <c r="AM16" s="62"/>
      <c r="AN16" s="62"/>
      <c r="AO16" s="37" t="s">
        <v>127</v>
      </c>
      <c r="AP16" s="63" t="s">
        <v>170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船橋市大穴南3-7-20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0"/>
      <c r="C19" s="194" t="str">
        <f>IF(AL15="","",AL15&amp;"-"&amp;AK16&amp;"-"&amp;AP16)</f>
        <v>090-3420-0830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0"/>
      <c r="C21" s="215"/>
      <c r="D21" s="207"/>
      <c r="E21" s="207"/>
      <c r="F21" s="207"/>
      <c r="G21" s="207"/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3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4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107">
        <v>1</v>
      </c>
      <c r="C25" s="148" t="s">
        <v>173</v>
      </c>
      <c r="D25" s="110"/>
      <c r="E25" s="149" t="s">
        <v>174</v>
      </c>
      <c r="F25" s="111"/>
      <c r="G25" s="97">
        <v>6</v>
      </c>
      <c r="H25" s="98"/>
      <c r="I25" s="199" t="s">
        <v>175</v>
      </c>
      <c r="J25" s="101"/>
      <c r="K25" s="101"/>
      <c r="L25" s="98"/>
      <c r="M25" s="97">
        <v>521757476</v>
      </c>
      <c r="N25" s="101"/>
      <c r="O25" s="98"/>
      <c r="P25" s="97">
        <v>155</v>
      </c>
      <c r="Q25" s="101"/>
      <c r="R25" s="101"/>
      <c r="S25" s="101"/>
      <c r="T25" s="103"/>
      <c r="U25" s="1"/>
      <c r="V25" s="1"/>
      <c r="W25" s="1"/>
      <c r="X25" s="1"/>
      <c r="Y25" s="209">
        <v>15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150" t="s">
        <v>171</v>
      </c>
      <c r="D26" s="113"/>
      <c r="E26" s="151" t="s">
        <v>172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148" t="s">
        <v>178</v>
      </c>
      <c r="D27" s="110"/>
      <c r="E27" s="149" t="s">
        <v>179</v>
      </c>
      <c r="F27" s="111"/>
      <c r="G27" s="97">
        <v>6</v>
      </c>
      <c r="H27" s="98"/>
      <c r="I27" s="199" t="s">
        <v>180</v>
      </c>
      <c r="J27" s="101"/>
      <c r="K27" s="101"/>
      <c r="L27" s="98"/>
      <c r="M27" s="97">
        <v>52145341</v>
      </c>
      <c r="N27" s="101"/>
      <c r="O27" s="98"/>
      <c r="P27" s="97">
        <v>153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150" t="s">
        <v>176</v>
      </c>
      <c r="D28" s="113"/>
      <c r="E28" s="151" t="s">
        <v>177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148" t="s">
        <v>183</v>
      </c>
      <c r="D29" s="110"/>
      <c r="E29" s="149" t="s">
        <v>184</v>
      </c>
      <c r="F29" s="111"/>
      <c r="G29" s="97">
        <v>6</v>
      </c>
      <c r="H29" s="98"/>
      <c r="I29" s="199" t="s">
        <v>185</v>
      </c>
      <c r="J29" s="101"/>
      <c r="K29" s="101"/>
      <c r="L29" s="98"/>
      <c r="M29" s="97">
        <v>521882321</v>
      </c>
      <c r="N29" s="101"/>
      <c r="O29" s="98"/>
      <c r="P29" s="97">
        <v>151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150" t="s">
        <v>181</v>
      </c>
      <c r="D30" s="113"/>
      <c r="E30" s="151" t="s">
        <v>182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148" t="s">
        <v>188</v>
      </c>
      <c r="D31" s="110"/>
      <c r="E31" s="149" t="s">
        <v>189</v>
      </c>
      <c r="F31" s="111"/>
      <c r="G31" s="97">
        <v>5</v>
      </c>
      <c r="H31" s="98"/>
      <c r="I31" s="199" t="s">
        <v>190</v>
      </c>
      <c r="J31" s="101"/>
      <c r="K31" s="101"/>
      <c r="L31" s="98"/>
      <c r="M31" s="97">
        <v>52313511</v>
      </c>
      <c r="N31" s="101"/>
      <c r="O31" s="98"/>
      <c r="P31" s="97">
        <v>147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150" t="s">
        <v>186</v>
      </c>
      <c r="D32" s="113"/>
      <c r="E32" s="151" t="s">
        <v>187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148" t="s">
        <v>149</v>
      </c>
      <c r="D33" s="110"/>
      <c r="E33" s="149" t="s">
        <v>192</v>
      </c>
      <c r="F33" s="111"/>
      <c r="G33" s="97">
        <v>5</v>
      </c>
      <c r="H33" s="98"/>
      <c r="I33" s="199" t="s">
        <v>193</v>
      </c>
      <c r="J33" s="101"/>
      <c r="K33" s="101"/>
      <c r="L33" s="98"/>
      <c r="M33" s="97">
        <v>521882338</v>
      </c>
      <c r="N33" s="101"/>
      <c r="O33" s="98"/>
      <c r="P33" s="97">
        <v>138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150" t="s">
        <v>147</v>
      </c>
      <c r="D34" s="113"/>
      <c r="E34" s="151" t="s">
        <v>191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148" t="s">
        <v>196</v>
      </c>
      <c r="D35" s="110"/>
      <c r="E35" s="149" t="s">
        <v>197</v>
      </c>
      <c r="F35" s="111"/>
      <c r="G35" s="97">
        <v>5</v>
      </c>
      <c r="H35" s="98"/>
      <c r="I35" s="199" t="s">
        <v>198</v>
      </c>
      <c r="J35" s="101"/>
      <c r="K35" s="101"/>
      <c r="L35" s="98"/>
      <c r="M35" s="97">
        <v>52209648</v>
      </c>
      <c r="N35" s="101"/>
      <c r="O35" s="98"/>
      <c r="P35" s="97">
        <v>140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150" t="s">
        <v>194</v>
      </c>
      <c r="D36" s="113"/>
      <c r="E36" s="151" t="s">
        <v>195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148" t="s">
        <v>201</v>
      </c>
      <c r="D37" s="110"/>
      <c r="E37" s="149" t="s">
        <v>189</v>
      </c>
      <c r="F37" s="111"/>
      <c r="G37" s="97">
        <v>5</v>
      </c>
      <c r="H37" s="98"/>
      <c r="I37" s="199" t="s">
        <v>202</v>
      </c>
      <c r="J37" s="101"/>
      <c r="K37" s="101"/>
      <c r="L37" s="98"/>
      <c r="M37" s="97">
        <v>522650196</v>
      </c>
      <c r="N37" s="101"/>
      <c r="O37" s="98"/>
      <c r="P37" s="97">
        <v>140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150" t="s">
        <v>199</v>
      </c>
      <c r="D38" s="113"/>
      <c r="E38" s="151" t="s">
        <v>200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148" t="s">
        <v>205</v>
      </c>
      <c r="D39" s="110"/>
      <c r="E39" s="149" t="s">
        <v>206</v>
      </c>
      <c r="F39" s="111"/>
      <c r="G39" s="97">
        <v>4</v>
      </c>
      <c r="H39" s="98"/>
      <c r="I39" s="199" t="s">
        <v>207</v>
      </c>
      <c r="J39" s="101"/>
      <c r="K39" s="101"/>
      <c r="L39" s="98"/>
      <c r="M39" s="97">
        <v>524097395</v>
      </c>
      <c r="N39" s="101"/>
      <c r="O39" s="98"/>
      <c r="P39" s="97">
        <v>132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150" t="s">
        <v>203</v>
      </c>
      <c r="D40" s="113"/>
      <c r="E40" s="151" t="s">
        <v>204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/>
      <c r="C41" s="109"/>
      <c r="D41" s="110"/>
      <c r="E41" s="110"/>
      <c r="F41" s="111"/>
      <c r="G41" s="97"/>
      <c r="H41" s="98"/>
      <c r="I41" s="97"/>
      <c r="J41" s="101"/>
      <c r="K41" s="101"/>
      <c r="L41" s="98"/>
      <c r="M41" s="97"/>
      <c r="N41" s="101"/>
      <c r="O41" s="98"/>
      <c r="P41" s="97"/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112"/>
      <c r="D42" s="113"/>
      <c r="E42" s="113"/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1" t="s">
        <v>208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102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15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21010</v>
      </c>
      <c r="B7" s="13" t="str">
        <f>IF(入力!C3="","",入力!C3)</f>
        <v>大穴ＪＳＣバレーボールクラブ</v>
      </c>
      <c r="C7" s="13" t="str">
        <f>IF(入力!C2="","",入力!C2)</f>
        <v>オオアナ　ジェイ　エス　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高根公団</v>
      </c>
      <c r="T7" s="13"/>
      <c r="U7" s="13">
        <f>IF(入力!C4="","",入力!C4)</f>
        <v>430415642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木村　　</v>
      </c>
      <c r="D16" s="13" t="str">
        <f>IF(入力!E8="","",入力!E8)</f>
        <v>利昌</v>
      </c>
      <c r="E16" s="13" t="str">
        <f>IF(入力!C7="","",入力!C7)</f>
        <v>キムラ</v>
      </c>
      <c r="F16" s="13" t="str">
        <f>IF(入力!E7="","",入力!E7)</f>
        <v>トシマサ</v>
      </c>
      <c r="G16" s="13">
        <f>IF(入力!G7="","",入力!G7)</f>
        <v>506010548</v>
      </c>
      <c r="H16" s="13">
        <f>IF(入力!J7="","",入力!J7)</f>
        <v>16955</v>
      </c>
      <c r="I16" s="13" t="str">
        <f>IF(入力!M7="","",入力!M7)</f>
        <v/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0067</v>
      </c>
      <c r="T16" s="13" t="str">
        <f>IF(入力!P8="","",入力!P8)</f>
        <v>船橋市大穴南3-7-20</v>
      </c>
      <c r="U16" s="13" t="str">
        <f>IF(入力!AL7="","",入力!AL7)</f>
        <v>047</v>
      </c>
      <c r="V16" s="13" t="str">
        <f>IF(入力!AK8="","",入力!AK8)</f>
        <v>464</v>
      </c>
      <c r="W16" s="13" t="str">
        <f>IF(入力!AP8="","",入力!AP8)</f>
        <v>9375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藤本</v>
      </c>
      <c r="D17" s="13" t="str">
        <f>IF(入力!E10="","",入力!E10)</f>
        <v>拓也</v>
      </c>
      <c r="E17" s="13" t="str">
        <f>IF(入力!C9="","",入力!C9)</f>
        <v>フジモト</v>
      </c>
      <c r="F17" s="13" t="str">
        <f>IF(入力!E9="","",入力!E9)</f>
        <v>タクヤ</v>
      </c>
      <c r="G17" s="13">
        <f>IF(入力!G9="","",入力!G9)</f>
        <v>523711797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0813</v>
      </c>
      <c r="T17" s="13" t="str">
        <f>IF(入力!P10="","",入力!P10)</f>
        <v>船橋市南三咲4-11-13</v>
      </c>
      <c r="U17" s="13" t="str">
        <f>IF(入力!AL9="","",入力!AL9)</f>
        <v>090</v>
      </c>
      <c r="V17" s="13" t="str">
        <f>IF(入力!AK10="","",入力!AK10)</f>
        <v>8591</v>
      </c>
      <c r="W17" s="13" t="str">
        <f>IF(入力!AP10="","",入力!AP10)</f>
        <v>1410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黒崎</v>
      </c>
      <c r="D20" s="13" t="str">
        <f>IF(入力!E12="","",入力!E12)</f>
        <v>玲子</v>
      </c>
      <c r="E20" s="13" t="str">
        <f>IF(入力!C11="","",入力!C11)</f>
        <v>クロサキ</v>
      </c>
      <c r="F20" s="13" t="str">
        <f>IF(入力!E11="","",入力!E11)</f>
        <v>レイコ</v>
      </c>
      <c r="G20" s="13">
        <f>IF(入力!G11="","",入力!G11)</f>
        <v>524623648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0021</v>
      </c>
      <c r="T20" s="13" t="str">
        <f>IF(入力!P12="","",入力!P12)</f>
        <v>八千代市下高野293-10</v>
      </c>
      <c r="U20" s="13" t="str">
        <f>IF(入力!AL11="","",入力!AL11)</f>
        <v>047</v>
      </c>
      <c r="V20" s="13" t="str">
        <f>IF(入力!AK12="","",入力!AK12)</f>
        <v>488</v>
      </c>
      <c r="W20" s="13" t="str">
        <f>IF(入力!AP12="","",入力!AP12)</f>
        <v>3108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木村　　</v>
      </c>
      <c r="D22" s="13" t="str">
        <f>IF(入力!E16="","",入力!E16)</f>
        <v>利昌</v>
      </c>
      <c r="E22" s="13" t="str">
        <f>IF(入力!C15="","",入力!C15)</f>
        <v>キムラ</v>
      </c>
      <c r="F22" s="13" t="str">
        <f>IF(入力!E15="","",入力!E15)</f>
        <v>トシマサ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0067</v>
      </c>
      <c r="T22" s="13" t="str">
        <f>IF(入力!P16="","",入力!P16)</f>
        <v>船橋市大穴南3-7-20</v>
      </c>
      <c r="U22" s="13" t="str">
        <f>IF(入力!AL15="","",入力!AL15)</f>
        <v>090</v>
      </c>
      <c r="V22" s="13" t="str">
        <f>IF(入力!AK16="","",入力!AK16)</f>
        <v>3420</v>
      </c>
      <c r="W22" s="13" t="str">
        <f>IF(入力!AP16="","",入力!AP16)</f>
        <v>0830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江田</v>
      </c>
      <c r="D23" s="13" t="str">
        <f>IF(入力!$E$14="","",入力!$E$14)</f>
        <v>豊仁</v>
      </c>
      <c r="E23" s="13" t="str">
        <f>IF(入力!$C$13="","",入力!$C$13)</f>
        <v>エダ</v>
      </c>
      <c r="F23" s="13" t="str">
        <f>IF(入力!$E$13="","",入力!$E$13)</f>
        <v>トヨヒト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生井</v>
      </c>
      <c r="D24" s="51" t="str">
        <f>VLOOKUP($B$51,$A$53:$F$352,4)</f>
        <v>心望</v>
      </c>
      <c r="E24" s="51" t="str">
        <f>VLOOKUP($B$51,$A$53:$F$352,5)</f>
        <v>イクイ</v>
      </c>
      <c r="F24" s="51" t="str">
        <f>VLOOKUP($B$51,$A$53:$F$352,6)</f>
        <v>ココミ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生井</v>
      </c>
      <c r="D53" s="13" t="str">
        <f>IF(入力!E26="","",入力!E26)</f>
        <v>心望</v>
      </c>
      <c r="E53" s="13" t="str">
        <f>IF(入力!C25="","",入力!C25)</f>
        <v>イクイ</v>
      </c>
      <c r="F53" s="13" t="str">
        <f>IF(入力!E25="","",入力!E25)</f>
        <v>ココミ</v>
      </c>
      <c r="G53" s="13">
        <f>IF(入力!M25="","",入力!M25)</f>
        <v>521757476</v>
      </c>
      <c r="H53" s="13" t="str">
        <f>IF(入力!I25="","",入力!I25)</f>
        <v>飯山満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石上</v>
      </c>
      <c r="D54" s="13" t="str">
        <f>IF(入力!E28="","",入力!E28)</f>
        <v>麻衣</v>
      </c>
      <c r="E54" s="13" t="str">
        <f>IF(入力!C27="","",入力!C27)</f>
        <v>イシガミ</v>
      </c>
      <c r="F54" s="13" t="str">
        <f>IF(入力!E27="","",入力!E27)</f>
        <v>マイ</v>
      </c>
      <c r="G54" s="13">
        <f>IF(入力!M27="","",入力!M27)</f>
        <v>52145341</v>
      </c>
      <c r="H54" s="13" t="str">
        <f>IF(入力!I27="","",入力!I27)</f>
        <v>法典東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</v>
      </c>
      <c r="D55" s="13" t="str">
        <f>IF(入力!E30="","",入力!E30)</f>
        <v>茉優</v>
      </c>
      <c r="E55" s="13" t="str">
        <f>IF(入力!C29="","",入力!C29)</f>
        <v>フジワラ</v>
      </c>
      <c r="F55" s="13" t="str">
        <f>IF(入力!E29="","",入力!E29)</f>
        <v>マヒロ</v>
      </c>
      <c r="G55" s="13">
        <f>IF(入力!M29="","",入力!M29)</f>
        <v>521882321</v>
      </c>
      <c r="H55" s="13" t="str">
        <f>IF(入力!I29="","",入力!I29)</f>
        <v>金杉台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麻野</v>
      </c>
      <c r="D56" s="13" t="str">
        <f>IF(入力!E32="","",入力!E32)</f>
        <v>七海</v>
      </c>
      <c r="E56" s="13" t="str">
        <f>IF(入力!C31="","",入力!C31)</f>
        <v>アサノ</v>
      </c>
      <c r="F56" s="13" t="str">
        <f>IF(入力!E31="","",入力!E31)</f>
        <v>ナナミ</v>
      </c>
      <c r="G56" s="13">
        <f>IF(入力!M31="","",入力!M31)</f>
        <v>52313511</v>
      </c>
      <c r="H56" s="13" t="str">
        <f>IF(入力!I31="","",入力!I31)</f>
        <v>阿蘇米本学園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藤本</v>
      </c>
      <c r="D57" s="13" t="str">
        <f>IF(入力!E34="","",入力!E34)</f>
        <v>結菜</v>
      </c>
      <c r="E57" s="13" t="str">
        <f>IF(入力!C33="","",入力!C33)</f>
        <v>フジモト</v>
      </c>
      <c r="F57" s="13" t="str">
        <f>IF(入力!E33="","",入力!E33)</f>
        <v>ユナ</v>
      </c>
      <c r="G57" s="13">
        <f>IF(入力!M33="","",入力!M33)</f>
        <v>521882338</v>
      </c>
      <c r="H57" s="13" t="str">
        <f>IF(入力!I33="","",入力!I33)</f>
        <v>大穴</v>
      </c>
      <c r="I57" s="13">
        <f>IF(入力!G33="","",入力!G33)</f>
        <v>5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永山</v>
      </c>
      <c r="D58" s="13" t="str">
        <f>IF(入力!E36="","",入力!E36)</f>
        <v>黎</v>
      </c>
      <c r="E58" s="13" t="str">
        <f>IF(入力!C35="","",入力!C35)</f>
        <v>ナガヤマ</v>
      </c>
      <c r="F58" s="13" t="str">
        <f>IF(入力!E35="","",入力!E35)</f>
        <v>レイ</v>
      </c>
      <c r="G58" s="13">
        <f>IF(入力!M35="","",入力!M35)</f>
        <v>52209648</v>
      </c>
      <c r="H58" s="13" t="str">
        <f>IF(入力!I35="","",入力!I35)</f>
        <v>高根東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大坊</v>
      </c>
      <c r="D59" s="13" t="str">
        <f>IF(入力!E38="","",入力!E38)</f>
        <v>菜々美</v>
      </c>
      <c r="E59" s="13" t="str">
        <f>IF(入力!C37="","",入力!C37)</f>
        <v>ダイボウ</v>
      </c>
      <c r="F59" s="13" t="str">
        <f>IF(入力!E37="","",入力!E37)</f>
        <v>ナナミ</v>
      </c>
      <c r="G59" s="13">
        <f>IF(入力!M37="","",入力!M37)</f>
        <v>522650196</v>
      </c>
      <c r="H59" s="13" t="str">
        <f>IF(入力!I37="","",入力!I37)</f>
        <v>大穴北</v>
      </c>
      <c r="I59" s="13">
        <f>IF(入力!G37="","",入力!G37)</f>
        <v>5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櫻井</v>
      </c>
      <c r="D60" s="13" t="str">
        <f>IF(入力!E40="","",入力!E40)</f>
        <v>茉歩</v>
      </c>
      <c r="E60" s="13" t="str">
        <f>IF(入力!C39="","",入力!C39)</f>
        <v>サクライ</v>
      </c>
      <c r="F60" s="13" t="str">
        <f>IF(入力!E39="","",入力!E39)</f>
        <v>マホ</v>
      </c>
      <c r="G60" s="13">
        <f>IF(入力!M39="","",入力!M39)</f>
        <v>524097395</v>
      </c>
      <c r="H60" s="13" t="str">
        <f>IF(入力!I39="","",入力!I39)</f>
        <v>八木が谷</v>
      </c>
      <c r="I60" s="13">
        <f>IF(入力!G39="","",入力!G39)</f>
        <v>4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木村 利昌</cp:lastModifiedBy>
  <cp:lastPrinted>2016-05-09T15:17:35Z</cp:lastPrinted>
  <dcterms:created xsi:type="dcterms:W3CDTF">2014-04-05T09:56:00Z</dcterms:created>
  <dcterms:modified xsi:type="dcterms:W3CDTF">2024-05-11T07:14:24Z</dcterms:modified>
</cp:coreProperties>
</file>