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74728bfcc128bac/デスクトップ/"/>
    </mc:Choice>
  </mc:AlternateContent>
  <xr:revisionPtr revIDLastSave="114" documentId="8_{713502D0-857F-41CB-B00E-56AB24B2528D}" xr6:coauthVersionLast="47" xr6:coauthVersionMax="47" xr10:uidLastSave="{99321530-8826-411D-B2E7-C8539566DD19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<sst xmlns="http://schemas.openxmlformats.org/spreadsheetml/2006/main" count="254" uniqueCount="188">
  <si>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</si>
  <si>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</si>
  <si>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</si>
  <si>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</si>
  <si>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</si>
  <si>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</si>
  <si>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</si>
  <si>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</si>
  <si>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</si>
  <si>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</si>
  <si>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</si>
  <si>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</si>
  <si>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</si>
  <si>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</si>
  <si>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</si>
  <si>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</si>
  <si>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</si>
  <si>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</si>
  <si>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</si>
  <si>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</si>
  <si>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</si>
  <si>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</si>
  <si>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</si>
  <si>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</si>
  <si>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</si>
  <si>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</si>
  <si>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</si>
  <si>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</si>
  <si>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</si>
  <si>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</si>
  <si>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</si>
  <si>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</si>
  <si>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</si>
  <si>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</si>
  <si>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</si>
  <si>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</si>
  <si>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</si>
  <si>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</si>
  <si>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</si>
  <si>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</si>
  <si>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</si>
  <si>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</si>
  <si>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</si>
  <si>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</si>
  <si>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</si>
  <si>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</si>
  <si>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</si>
  <si>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</si>
  <si>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</si>
  <si>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</si>
  <si>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</si>
  <si>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</si>
  <si>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</si>
  <si>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</si>
  <si>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</si>
  <si>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</si>
  <si>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</si>
  <si>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</si>
  <si>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</si>
  <si>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</si>
  <si>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</si>
  <si>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</si>
  <si>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</si>
  <si>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</si>
  <si>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</si>
  <si>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</si>
  <si>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</si>
  <si>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</si>
  <si>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</si>
  <si>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</si>
  <si>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</si>
  <si>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</si>
  <si>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</si>
  <si>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</si>
  <si>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</si>
  <si>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</si>
  <si>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</si>
  <si>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</si>
  <si>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</si>
  <si>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</si>
  <si>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</si>
  <si>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</si>
  <si>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</si>
  <si>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</si>
  <si>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</si>
  <si>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</si>
  <si>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</si>
  <si>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</si>
  <si>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</si>
  <si>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</si>
  <si>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</si>
  <si>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</si>
  <si>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</si>
  <si>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</si>
  <si>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</si>
  <si>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</si>
  <si>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</si>
  <si>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</si>
  <si>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</si>
  <si>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</si>
  <si>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</si>
  <si>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</si>
  <si>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</si>
  <si>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</si>
  <si>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</si>
  <si>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</si>
  <si>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</si>
  <si>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</si>
  <si>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</si>
  <si>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</si>
  <si>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</si>
  <si>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</si>
  <si>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</si>
  <si>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</si>
  <si>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</si>
  <si>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</si>
  <si>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</si>
  <si>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</si>
  <si>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</si>
  <si>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</si>
  <si>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</si>
  <si>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</si>
  <si>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</si>
  <si>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</si>
  <si>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</si>
  <si>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</si>
  <si>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</si>
  <si>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</si>
  <si>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</si>
  <si>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</si>
  <si>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</si>
  <si>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</si>
  <si>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湊スーパーキッズ</t>
    <rPh sb="0" eb="1">
      <t>ミナト</t>
    </rPh>
    <phoneticPr fontId="2"/>
  </si>
  <si>
    <t>ミナトスーパーキッズ</t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</si>
  <si>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</si>
  <si>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</si>
  <si>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船橋</t>
    <rPh sb="0" eb="2">
      <t>フナバシ</t>
    </rPh>
    <phoneticPr fontId="2"/>
  </si>
  <si>
    <t>永野</t>
    <rPh sb="0" eb="2">
      <t>ナガノ</t>
    </rPh>
    <phoneticPr fontId="2"/>
  </si>
  <si>
    <t>浩</t>
    <rPh sb="0" eb="1">
      <t>ヒロシ</t>
    </rPh>
    <phoneticPr fontId="2"/>
  </si>
  <si>
    <t>ナガノ</t>
    <phoneticPr fontId="2"/>
  </si>
  <si>
    <t>ヒロシ</t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</si>
  <si>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</si>
  <si>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</si>
  <si>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サトウ</t>
    <phoneticPr fontId="2"/>
  </si>
  <si>
    <t>アキコ</t>
    <phoneticPr fontId="2"/>
  </si>
  <si>
    <t>273</t>
    <phoneticPr fontId="2"/>
  </si>
  <si>
    <t>0011</t>
    <phoneticPr fontId="2"/>
  </si>
  <si>
    <t>船橋市湊町2-14-13-801</t>
    <rPh sb="0" eb="3">
      <t>フナバシシ</t>
    </rPh>
    <rPh sb="3" eb="5">
      <t>ミナトチョウ</t>
    </rPh>
    <phoneticPr fontId="2"/>
  </si>
  <si>
    <t>090</t>
    <phoneticPr fontId="2"/>
  </si>
  <si>
    <t>71589</t>
    <phoneticPr fontId="2"/>
  </si>
  <si>
    <t>1237</t>
    <phoneticPr fontId="2"/>
  </si>
  <si>
    <t>7189</t>
    <phoneticPr fontId="2"/>
  </si>
  <si>
    <t>篠原</t>
    <rPh sb="0" eb="2">
      <t>シノハラ</t>
    </rPh>
    <phoneticPr fontId="2"/>
  </si>
  <si>
    <t>万穂</t>
    <rPh sb="0" eb="2">
      <t>マホ</t>
    </rPh>
    <phoneticPr fontId="2"/>
  </si>
  <si>
    <t>斉藤</t>
    <rPh sb="0" eb="2">
      <t>サイトウ</t>
    </rPh>
    <phoneticPr fontId="2"/>
  </si>
  <si>
    <t>梨月</t>
    <rPh sb="0" eb="1">
      <t>ナシ</t>
    </rPh>
    <rPh sb="1" eb="2">
      <t>ツキ</t>
    </rPh>
    <phoneticPr fontId="2"/>
  </si>
  <si>
    <t>横川</t>
    <rPh sb="0" eb="2">
      <t>ヨコカワ</t>
    </rPh>
    <phoneticPr fontId="2"/>
  </si>
  <si>
    <t>結愛</t>
    <rPh sb="0" eb="2">
      <t>ユア</t>
    </rPh>
    <phoneticPr fontId="2"/>
  </si>
  <si>
    <t>土田</t>
    <rPh sb="0" eb="2">
      <t>ツチダ</t>
    </rPh>
    <phoneticPr fontId="2"/>
  </si>
  <si>
    <t>菜月</t>
    <rPh sb="0" eb="2">
      <t>ナツキ</t>
    </rPh>
    <phoneticPr fontId="2"/>
  </si>
  <si>
    <t>松本</t>
    <rPh sb="0" eb="2">
      <t>マツモト</t>
    </rPh>
    <phoneticPr fontId="2"/>
  </si>
  <si>
    <t>芽花</t>
    <rPh sb="0" eb="1">
      <t>メ</t>
    </rPh>
    <rPh sb="1" eb="2">
      <t>ハナ</t>
    </rPh>
    <phoneticPr fontId="2"/>
  </si>
  <si>
    <t>遠藤</t>
    <rPh sb="0" eb="2">
      <t>エンドウ</t>
    </rPh>
    <phoneticPr fontId="2"/>
  </si>
  <si>
    <t>愛佳</t>
    <rPh sb="0" eb="2">
      <t>アイカ</t>
    </rPh>
    <phoneticPr fontId="2"/>
  </si>
  <si>
    <t>鈴</t>
    <rPh sb="0" eb="1">
      <t>スズ</t>
    </rPh>
    <phoneticPr fontId="2"/>
  </si>
  <si>
    <t>石井</t>
    <rPh sb="0" eb="2">
      <t>イシイ</t>
    </rPh>
    <phoneticPr fontId="2"/>
  </si>
  <si>
    <t>怜里</t>
    <rPh sb="0" eb="1">
      <t>レイ</t>
    </rPh>
    <rPh sb="1" eb="2">
      <t>サト</t>
    </rPh>
    <phoneticPr fontId="2"/>
  </si>
  <si>
    <t>塚田小</t>
    <rPh sb="0" eb="2">
      <t>ツカダ</t>
    </rPh>
    <rPh sb="2" eb="3">
      <t>ショウ</t>
    </rPh>
    <phoneticPr fontId="2"/>
  </si>
  <si>
    <t>峰台小</t>
    <rPh sb="0" eb="2">
      <t>ミネダイ</t>
    </rPh>
    <rPh sb="2" eb="3">
      <t>ショウ</t>
    </rPh>
    <phoneticPr fontId="2"/>
  </si>
  <si>
    <t>法典西小</t>
    <rPh sb="0" eb="2">
      <t>ホウテン</t>
    </rPh>
    <rPh sb="2" eb="3">
      <t>ニシ</t>
    </rPh>
    <rPh sb="3" eb="4">
      <t>ショウ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</si>
  <si>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</si>
  <si>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湊町小</t>
    <rPh sb="0" eb="2">
      <t>ミナトチョウ</t>
    </rPh>
    <rPh sb="2" eb="3">
      <t>ショウ</t>
    </rPh>
    <phoneticPr fontId="2"/>
  </si>
  <si>
    <t>シノハラ</t>
    <phoneticPr fontId="2"/>
  </si>
  <si>
    <t>マホ</t>
    <phoneticPr fontId="2"/>
  </si>
  <si>
    <t>サイトウ</t>
    <phoneticPr fontId="2"/>
  </si>
  <si>
    <t>リツキ</t>
    <phoneticPr fontId="2"/>
  </si>
  <si>
    <t>ヨコカワ</t>
    <phoneticPr fontId="2"/>
  </si>
  <si>
    <t>ユア</t>
    <phoneticPr fontId="2"/>
  </si>
  <si>
    <t>ツチダ</t>
    <phoneticPr fontId="2"/>
  </si>
  <si>
    <t>ナツキ</t>
    <phoneticPr fontId="2"/>
  </si>
  <si>
    <t>マツモト</t>
    <phoneticPr fontId="2"/>
  </si>
  <si>
    <t>メイカ</t>
    <phoneticPr fontId="2"/>
  </si>
  <si>
    <t>エンドウ</t>
    <phoneticPr fontId="2"/>
  </si>
  <si>
    <t>アイカ</t>
    <phoneticPr fontId="2"/>
  </si>
  <si>
    <t>スズ</t>
    <phoneticPr fontId="2"/>
  </si>
  <si>
    <t>イシイ</t>
    <phoneticPr fontId="2"/>
  </si>
  <si>
    <t>レイリ</t>
    <phoneticPr fontId="2"/>
  </si>
  <si>
    <t>ゼロから出発したチームが多くの方に支えられ、県大会の晴れ舞台に立つことができました。
この経験が子供たちのこれからの財産になるよう、全力でボールをつないでいきます。</t>
    <rPh sb="4" eb="6">
      <t>シュッパツ</t>
    </rPh>
    <rPh sb="12" eb="13">
      <t>オオ</t>
    </rPh>
    <rPh sb="15" eb="16">
      <t>カタ</t>
    </rPh>
    <rPh sb="17" eb="18">
      <t>ササ</t>
    </rPh>
    <rPh sb="22" eb="25">
      <t>ケンタイカイ</t>
    </rPh>
    <rPh sb="26" eb="27">
      <t>ハ</t>
    </rPh>
    <rPh sb="28" eb="30">
      <t>ブタイ</t>
    </rPh>
    <rPh sb="31" eb="32">
      <t>タ</t>
    </rPh>
    <rPh sb="45" eb="47">
      <t>ケイケン</t>
    </rPh>
    <rPh sb="48" eb="50">
      <t>コドモ</t>
    </rPh>
    <rPh sb="58" eb="60">
      <t>ザイサン</t>
    </rPh>
    <rPh sb="66" eb="68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</si>
</sst>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6" zoomScaleNormal="100" workbookViewId="0">
      <selection activeCell="AG50" sqref="AG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4" customHeight="1">
      <c r="A2" s="179" t="s">
        <v>121</v>
      </c>
      <c r="B2" s="180"/>
      <c r="C2" s="237" t="s">
        <v>133</v>
      </c>
      <c r="D2" s="181"/>
      <c r="E2" s="181"/>
      <c r="F2" s="181"/>
      <c r="G2" s="181"/>
      <c r="H2" s="181"/>
      <c r="I2" s="182"/>
      <c r="J2" s="61" t="s">
        <v>119</v>
      </c>
      <c r="K2" s="62"/>
      <c r="L2" s="62"/>
      <c r="M2" s="62"/>
      <c r="N2" s="62"/>
      <c r="O2" s="63"/>
      <c r="P2" s="61" t="s">
        <v>97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78" t="s">
        <v>101</v>
      </c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6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3" t="s">
        <v>122</v>
      </c>
      <c r="B3" s="184"/>
      <c r="C3" s="236" t="s">
        <v>132</v>
      </c>
      <c r="D3" s="185"/>
      <c r="E3" s="185"/>
      <c r="F3" s="185"/>
      <c r="G3" s="185"/>
      <c r="H3" s="185"/>
      <c r="I3" s="186"/>
      <c r="J3" s="58" t="s">
        <v>91</v>
      </c>
      <c r="K3" s="59"/>
      <c r="L3" s="59"/>
      <c r="M3" s="59"/>
      <c r="N3" s="59"/>
      <c r="O3" s="60"/>
      <c r="P3" s="176" t="s">
        <v>134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50" t="s">
        <v>110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8" t="s">
        <v>123</v>
      </c>
      <c r="B4" s="79"/>
      <c r="C4" s="68">
        <v>430718357</v>
      </c>
      <c r="D4" s="69"/>
      <c r="E4" s="69"/>
      <c r="F4" s="69"/>
      <c r="G4" s="69"/>
      <c r="H4" s="69"/>
      <c r="I4" s="70"/>
      <c r="J4" s="114" t="s">
        <v>117</v>
      </c>
      <c r="K4" s="115"/>
      <c r="L4" s="115"/>
      <c r="M4" s="115"/>
      <c r="N4" s="115"/>
      <c r="O4" s="116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116</v>
      </c>
      <c r="B5" s="81"/>
      <c r="C5" s="71"/>
      <c r="D5" s="72"/>
      <c r="E5" s="72"/>
      <c r="F5" s="72"/>
      <c r="G5" s="72"/>
      <c r="H5" s="72"/>
      <c r="I5" s="73"/>
      <c r="J5" s="117">
        <v>430718357</v>
      </c>
      <c r="K5" s="117"/>
      <c r="L5" s="117"/>
      <c r="M5" s="117"/>
      <c r="N5" s="117"/>
      <c r="O5" s="117"/>
      <c r="P5" s="238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238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75"/>
      <c r="C6" s="192" t="s">
        <v>107</v>
      </c>
      <c r="D6" s="193"/>
      <c r="E6" s="171" t="s">
        <v>108</v>
      </c>
      <c r="F6" s="172"/>
      <c r="G6" s="66" t="s">
        <v>81</v>
      </c>
      <c r="H6" s="66"/>
      <c r="I6" s="66"/>
      <c r="J6" s="66" t="s">
        <v>2</v>
      </c>
      <c r="K6" s="66"/>
      <c r="L6" s="66"/>
      <c r="M6" s="66" t="s">
        <v>3</v>
      </c>
      <c r="N6" s="66"/>
      <c r="O6" s="66"/>
      <c r="P6" s="166" t="s">
        <v>95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4" t="s">
        <v>124</v>
      </c>
    </row>
    <row r="7" spans="1:51" ht="13.5" customHeight="1">
      <c r="A7" s="74"/>
      <c r="B7" s="75"/>
      <c r="C7" s="241" t="s">
        <v>139</v>
      </c>
      <c r="D7" s="85"/>
      <c r="E7" s="242" t="s">
        <v>140</v>
      </c>
      <c r="F7" s="86"/>
      <c r="G7" s="67">
        <v>507309510</v>
      </c>
      <c r="H7" s="67"/>
      <c r="I7" s="67"/>
      <c r="J7" s="67">
        <v>18470</v>
      </c>
      <c r="K7" s="67"/>
      <c r="L7" s="67"/>
      <c r="M7" s="67"/>
      <c r="N7" s="67"/>
      <c r="O7" s="67"/>
      <c r="P7" s="64" t="s">
        <v>7</v>
      </c>
      <c r="Q7" s="65"/>
      <c r="R7" s="243" t="s">
        <v>145</v>
      </c>
      <c r="S7" s="83"/>
      <c r="T7" s="83"/>
      <c r="U7" s="83"/>
      <c r="V7" s="27" t="s">
        <v>8</v>
      </c>
      <c r="W7" s="244" t="s">
        <v>146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35" t="s">
        <v>9</v>
      </c>
      <c r="AL7" s="245" t="s">
        <v>148</v>
      </c>
      <c r="AM7" s="118"/>
      <c r="AN7" s="118"/>
      <c r="AO7" s="118"/>
      <c r="AP7" s="118"/>
      <c r="AQ7" s="118"/>
      <c r="AR7" s="118"/>
      <c r="AS7" s="36" t="s">
        <v>10</v>
      </c>
      <c r="AT7" s="219">
        <v>62</v>
      </c>
    </row>
    <row r="8" spans="1:51" ht="18" customHeight="1">
      <c r="A8" s="74"/>
      <c r="B8" s="75"/>
      <c r="C8" s="239" t="s">
        <v>137</v>
      </c>
      <c r="D8" s="108"/>
      <c r="E8" s="240" t="s">
        <v>138</v>
      </c>
      <c r="F8" s="109"/>
      <c r="G8" s="67"/>
      <c r="H8" s="67"/>
      <c r="I8" s="67"/>
      <c r="J8" s="67"/>
      <c r="K8" s="67"/>
      <c r="L8" s="67"/>
      <c r="M8" s="67"/>
      <c r="N8" s="67"/>
      <c r="O8" s="67"/>
      <c r="P8" s="119" t="s">
        <v>147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246" t="s">
        <v>149</v>
      </c>
      <c r="AL8" s="122"/>
      <c r="AM8" s="122"/>
      <c r="AN8" s="122"/>
      <c r="AO8" s="37" t="s">
        <v>11</v>
      </c>
      <c r="AP8" s="247" t="s">
        <v>150</v>
      </c>
      <c r="AQ8" s="122"/>
      <c r="AR8" s="122"/>
      <c r="AS8" s="123"/>
      <c r="AT8" s="219"/>
    </row>
    <row r="9" spans="1:51" ht="14.4" customHeight="1">
      <c r="A9" s="74" t="s">
        <v>82</v>
      </c>
      <c r="B9" s="75"/>
      <c r="C9" s="241" t="s">
        <v>143</v>
      </c>
      <c r="D9" s="85"/>
      <c r="E9" s="242" t="s">
        <v>144</v>
      </c>
      <c r="F9" s="86"/>
      <c r="G9" s="67">
        <v>507309945</v>
      </c>
      <c r="H9" s="67"/>
      <c r="I9" s="67"/>
      <c r="J9" s="67">
        <v>291136</v>
      </c>
      <c r="K9" s="67"/>
      <c r="L9" s="67"/>
      <c r="M9" s="67"/>
      <c r="N9" s="67"/>
      <c r="O9" s="67"/>
      <c r="P9" s="64" t="s">
        <v>7</v>
      </c>
      <c r="Q9" s="65"/>
      <c r="R9" s="83"/>
      <c r="S9" s="83"/>
      <c r="T9" s="83"/>
      <c r="U9" s="83"/>
      <c r="V9" s="27" t="s">
        <v>8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4"/>
      <c r="AK9" s="35" t="s">
        <v>125</v>
      </c>
      <c r="AL9" s="118"/>
      <c r="AM9" s="118"/>
      <c r="AN9" s="118"/>
      <c r="AO9" s="118"/>
      <c r="AP9" s="118"/>
      <c r="AQ9" s="118"/>
      <c r="AR9" s="118"/>
      <c r="AS9" s="36" t="s">
        <v>126</v>
      </c>
      <c r="AT9" s="220"/>
    </row>
    <row r="10" spans="1:51" ht="18" customHeight="1">
      <c r="A10" s="74"/>
      <c r="B10" s="75"/>
      <c r="C10" s="239" t="s">
        <v>141</v>
      </c>
      <c r="D10" s="108"/>
      <c r="E10" s="240" t="s">
        <v>142</v>
      </c>
      <c r="F10" s="109"/>
      <c r="G10" s="67"/>
      <c r="H10" s="67"/>
      <c r="I10" s="67"/>
      <c r="J10" s="67"/>
      <c r="K10" s="67"/>
      <c r="L10" s="67"/>
      <c r="M10" s="67"/>
      <c r="N10" s="67"/>
      <c r="O10" s="67"/>
      <c r="P10" s="119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73"/>
      <c r="AK10" s="121"/>
      <c r="AL10" s="122"/>
      <c r="AM10" s="122"/>
      <c r="AN10" s="122"/>
      <c r="AO10" s="37" t="s">
        <v>127</v>
      </c>
      <c r="AP10" s="122"/>
      <c r="AQ10" s="122"/>
      <c r="AR10" s="122"/>
      <c r="AS10" s="123"/>
      <c r="AT10" s="220"/>
    </row>
    <row r="11" spans="1:51" ht="14.4" customHeight="1">
      <c r="A11" s="74" t="s">
        <v>83</v>
      </c>
      <c r="B11" s="75"/>
      <c r="C11" s="105"/>
      <c r="D11" s="85"/>
      <c r="E11" s="85"/>
      <c r="F11" s="86"/>
      <c r="G11" s="67"/>
      <c r="H11" s="67"/>
      <c r="I11" s="67"/>
      <c r="J11" s="67"/>
      <c r="K11" s="67"/>
      <c r="L11" s="67"/>
      <c r="M11" s="67"/>
      <c r="N11" s="67"/>
      <c r="O11" s="67"/>
      <c r="P11" s="64" t="s">
        <v>7</v>
      </c>
      <c r="Q11" s="65"/>
      <c r="R11" s="83"/>
      <c r="S11" s="83"/>
      <c r="T11" s="83"/>
      <c r="U11" s="83"/>
      <c r="V11" s="27" t="s">
        <v>8</v>
      </c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4"/>
      <c r="AK11" s="35" t="s">
        <v>125</v>
      </c>
      <c r="AL11" s="118"/>
      <c r="AM11" s="118"/>
      <c r="AN11" s="118"/>
      <c r="AO11" s="118"/>
      <c r="AP11" s="118"/>
      <c r="AQ11" s="118"/>
      <c r="AR11" s="118"/>
      <c r="AS11" s="36" t="s">
        <v>126</v>
      </c>
      <c r="AT11" s="220"/>
    </row>
    <row r="12" spans="1:51" ht="18" customHeight="1">
      <c r="A12" s="74"/>
      <c r="B12" s="75"/>
      <c r="C12" s="107"/>
      <c r="D12" s="108"/>
      <c r="E12" s="108"/>
      <c r="F12" s="109"/>
      <c r="G12" s="67"/>
      <c r="H12" s="67"/>
      <c r="I12" s="67"/>
      <c r="J12" s="67"/>
      <c r="K12" s="67"/>
      <c r="L12" s="67"/>
      <c r="M12" s="67"/>
      <c r="N12" s="67"/>
      <c r="O12" s="67"/>
      <c r="P12" s="119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73"/>
      <c r="AK12" s="121"/>
      <c r="AL12" s="122"/>
      <c r="AM12" s="122"/>
      <c r="AN12" s="122"/>
      <c r="AO12" s="37" t="s">
        <v>127</v>
      </c>
      <c r="AP12" s="122"/>
      <c r="AQ12" s="122"/>
      <c r="AR12" s="122"/>
      <c r="AS12" s="123"/>
      <c r="AT12" s="220"/>
    </row>
    <row r="13" spans="1:51" ht="15" customHeight="1">
      <c r="A13" s="74" t="s">
        <v>84</v>
      </c>
      <c r="B13" s="75"/>
      <c r="C13" s="105" t="s">
        <v>139</v>
      </c>
      <c r="D13" s="85"/>
      <c r="E13" s="85" t="s">
        <v>140</v>
      </c>
      <c r="F13" s="86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221"/>
    </row>
    <row r="14" spans="1:51" ht="18" customHeight="1">
      <c r="A14" s="74"/>
      <c r="B14" s="75"/>
      <c r="C14" s="107" t="s">
        <v>137</v>
      </c>
      <c r="D14" s="108"/>
      <c r="E14" s="108" t="s">
        <v>138</v>
      </c>
      <c r="F14" s="109"/>
      <c r="G14" s="106"/>
      <c r="H14" s="106"/>
      <c r="I14" s="106"/>
      <c r="J14" s="106"/>
      <c r="K14" s="106"/>
      <c r="L14" s="106"/>
      <c r="M14" s="106"/>
      <c r="N14" s="106"/>
      <c r="O14" s="106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221"/>
    </row>
    <row r="15" spans="1:51" ht="15" customHeight="1">
      <c r="A15" s="113" t="s">
        <v>98</v>
      </c>
      <c r="B15" s="75"/>
      <c r="C15" s="105" t="s">
        <v>139</v>
      </c>
      <c r="D15" s="85"/>
      <c r="E15" s="85" t="s">
        <v>140</v>
      </c>
      <c r="F15" s="86"/>
      <c r="G15" s="106"/>
      <c r="H15" s="106"/>
      <c r="I15" s="106"/>
      <c r="J15" s="106"/>
      <c r="K15" s="106"/>
      <c r="L15" s="106"/>
      <c r="M15" s="106"/>
      <c r="N15" s="106"/>
      <c r="O15" s="106"/>
      <c r="P15" s="64" t="s">
        <v>7</v>
      </c>
      <c r="Q15" s="65"/>
      <c r="R15" s="243" t="s">
        <v>145</v>
      </c>
      <c r="S15" s="83"/>
      <c r="T15" s="83"/>
      <c r="U15" s="83"/>
      <c r="V15" s="27" t="s">
        <v>8</v>
      </c>
      <c r="W15" s="244" t="s">
        <v>146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4"/>
      <c r="AK15" s="35" t="s">
        <v>125</v>
      </c>
      <c r="AL15" s="245" t="s">
        <v>148</v>
      </c>
      <c r="AM15" s="118"/>
      <c r="AN15" s="118"/>
      <c r="AO15" s="118"/>
      <c r="AP15" s="118"/>
      <c r="AQ15" s="118"/>
      <c r="AR15" s="118"/>
      <c r="AS15" s="36" t="s">
        <v>126</v>
      </c>
      <c r="AT15" s="220">
        <v>62</v>
      </c>
    </row>
    <row r="16" spans="1:51" ht="18" customHeight="1">
      <c r="A16" s="74"/>
      <c r="B16" s="75"/>
      <c r="C16" s="107" t="s">
        <v>137</v>
      </c>
      <c r="D16" s="108"/>
      <c r="E16" s="108" t="s">
        <v>138</v>
      </c>
      <c r="F16" s="109"/>
      <c r="G16" s="106"/>
      <c r="H16" s="106"/>
      <c r="I16" s="106"/>
      <c r="J16" s="106"/>
      <c r="K16" s="106"/>
      <c r="L16" s="106"/>
      <c r="M16" s="106"/>
      <c r="N16" s="106"/>
      <c r="O16" s="106"/>
      <c r="P16" s="248" t="s">
        <v>147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73"/>
      <c r="AK16" s="246" t="s">
        <v>151</v>
      </c>
      <c r="AL16" s="122"/>
      <c r="AM16" s="122"/>
      <c r="AN16" s="122"/>
      <c r="AO16" s="37" t="s">
        <v>127</v>
      </c>
      <c r="AP16" s="247" t="s">
        <v>150</v>
      </c>
      <c r="AQ16" s="122"/>
      <c r="AR16" s="122"/>
      <c r="AS16" s="123"/>
      <c r="AT16" s="220"/>
    </row>
    <row r="17" spans="1:46">
      <c r="A17" s="74" t="s">
        <v>0</v>
      </c>
      <c r="B17" s="75"/>
      <c r="C17" s="127" t="str">
        <f>IF(P16="","",P16)</f>
        <v>船橋市湊町2-14-13-801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75"/>
      <c r="C19" s="127" t="str">
        <f>IF(AL15="","",AL15&amp;"-"&amp;AK16&amp;"-"&amp;AP16)</f>
        <v>090-7189-1237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75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75"/>
      <c r="C21" s="249" t="s">
        <v>148</v>
      </c>
      <c r="D21" s="53"/>
      <c r="E21" s="53">
        <v>7189</v>
      </c>
      <c r="F21" s="53"/>
      <c r="G21" s="53">
        <v>1237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1" t="s">
        <v>130</v>
      </c>
      <c r="B23" s="110" t="s">
        <v>86</v>
      </c>
      <c r="C23" s="128" t="s">
        <v>105</v>
      </c>
      <c r="D23" s="129"/>
      <c r="E23" s="130" t="s">
        <v>106</v>
      </c>
      <c r="F23" s="131"/>
      <c r="G23" s="110" t="s">
        <v>87</v>
      </c>
      <c r="H23" s="110"/>
      <c r="I23" s="110" t="s">
        <v>88</v>
      </c>
      <c r="J23" s="110"/>
      <c r="K23" s="110"/>
      <c r="L23" s="110"/>
      <c r="M23" s="110" t="s">
        <v>89</v>
      </c>
      <c r="N23" s="110"/>
      <c r="O23" s="110"/>
      <c r="P23" s="189" t="s">
        <v>99</v>
      </c>
      <c r="Q23" s="110"/>
      <c r="R23" s="110"/>
      <c r="S23" s="110"/>
      <c r="T23" s="19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2"/>
      <c r="B24" s="75"/>
      <c r="C24" s="138" t="s">
        <v>103</v>
      </c>
      <c r="D24" s="139"/>
      <c r="E24" s="140" t="s">
        <v>104</v>
      </c>
      <c r="F24" s="141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91"/>
      <c r="U24" s="1"/>
      <c r="V24" s="1"/>
      <c r="W24" s="1"/>
      <c r="X24" s="1"/>
      <c r="Y24" s="124" t="s">
        <v>100</v>
      </c>
      <c r="Z24" s="125"/>
      <c r="AA24" s="125"/>
      <c r="AB24" s="125"/>
      <c r="AC24" s="125"/>
      <c r="AD24" s="125"/>
      <c r="AE24" s="125"/>
      <c r="AF24" s="125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1">
        <v>1</v>
      </c>
      <c r="B25" s="103">
        <v>1</v>
      </c>
      <c r="C25" s="241" t="s">
        <v>172</v>
      </c>
      <c r="D25" s="85"/>
      <c r="E25" s="242" t="s">
        <v>173</v>
      </c>
      <c r="F25" s="86"/>
      <c r="G25" s="87">
        <v>5</v>
      </c>
      <c r="H25" s="89"/>
      <c r="I25" s="250" t="s">
        <v>167</v>
      </c>
      <c r="J25" s="88"/>
      <c r="K25" s="88"/>
      <c r="L25" s="89"/>
      <c r="M25" s="87">
        <v>521486437</v>
      </c>
      <c r="N25" s="88"/>
      <c r="O25" s="89"/>
      <c r="P25" s="87">
        <v>151</v>
      </c>
      <c r="Q25" s="88"/>
      <c r="R25" s="88"/>
      <c r="S25" s="88"/>
      <c r="T25" s="93"/>
      <c r="U25" s="1"/>
      <c r="V25" s="1"/>
      <c r="W25" s="1"/>
      <c r="X25" s="1"/>
      <c r="Y25" s="95">
        <v>7</v>
      </c>
      <c r="Z25" s="96"/>
      <c r="AA25" s="96"/>
      <c r="AB25" s="96"/>
      <c r="AC25" s="96"/>
      <c r="AD25" s="96"/>
      <c r="AE25" s="96"/>
      <c r="AF25" s="96"/>
      <c r="AG25" s="9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104"/>
      <c r="C26" s="239" t="s">
        <v>152</v>
      </c>
      <c r="D26" s="108"/>
      <c r="E26" s="240" t="s">
        <v>153</v>
      </c>
      <c r="F26" s="109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4"/>
      <c r="U26" s="1"/>
      <c r="V26" s="1"/>
      <c r="W26" s="1"/>
      <c r="X26" s="1"/>
      <c r="Y26" s="98"/>
      <c r="Z26" s="99"/>
      <c r="AA26" s="99"/>
      <c r="AB26" s="99"/>
      <c r="AC26" s="99"/>
      <c r="AD26" s="99"/>
      <c r="AE26" s="99"/>
      <c r="AF26" s="99"/>
      <c r="AG26" s="10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2</v>
      </c>
      <c r="B27" s="103">
        <v>2</v>
      </c>
      <c r="C27" s="241" t="s">
        <v>174</v>
      </c>
      <c r="D27" s="85"/>
      <c r="E27" s="242" t="s">
        <v>175</v>
      </c>
      <c r="F27" s="86"/>
      <c r="G27" s="87">
        <v>5</v>
      </c>
      <c r="H27" s="89"/>
      <c r="I27" s="250" t="s">
        <v>168</v>
      </c>
      <c r="J27" s="88"/>
      <c r="K27" s="88"/>
      <c r="L27" s="89"/>
      <c r="M27" s="87">
        <v>521486444</v>
      </c>
      <c r="N27" s="88"/>
      <c r="O27" s="89"/>
      <c r="P27" s="87">
        <v>142</v>
      </c>
      <c r="Q27" s="88"/>
      <c r="R27" s="88"/>
      <c r="S27" s="88"/>
      <c r="T27" s="9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104"/>
      <c r="C28" s="239" t="s">
        <v>154</v>
      </c>
      <c r="D28" s="108"/>
      <c r="E28" s="240" t="s">
        <v>155</v>
      </c>
      <c r="F28" s="109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3</v>
      </c>
      <c r="B29" s="103">
        <v>3</v>
      </c>
      <c r="C29" s="241" t="s">
        <v>176</v>
      </c>
      <c r="D29" s="85"/>
      <c r="E29" s="242" t="s">
        <v>177</v>
      </c>
      <c r="F29" s="86"/>
      <c r="G29" s="87">
        <v>5</v>
      </c>
      <c r="H29" s="89"/>
      <c r="I29" s="250" t="s">
        <v>167</v>
      </c>
      <c r="J29" s="88"/>
      <c r="K29" s="88"/>
      <c r="L29" s="89"/>
      <c r="M29" s="87">
        <v>522000786</v>
      </c>
      <c r="N29" s="88"/>
      <c r="O29" s="89"/>
      <c r="P29" s="87">
        <v>149</v>
      </c>
      <c r="Q29" s="88"/>
      <c r="R29" s="88"/>
      <c r="S29" s="88"/>
      <c r="T29" s="9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104"/>
      <c r="C30" s="239" t="s">
        <v>156</v>
      </c>
      <c r="D30" s="108"/>
      <c r="E30" s="240" t="s">
        <v>157</v>
      </c>
      <c r="F30" s="109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1">
        <v>4</v>
      </c>
      <c r="B31" s="103">
        <v>4</v>
      </c>
      <c r="C31" s="241" t="s">
        <v>178</v>
      </c>
      <c r="D31" s="85"/>
      <c r="E31" s="242" t="s">
        <v>179</v>
      </c>
      <c r="F31" s="86"/>
      <c r="G31" s="87">
        <v>4</v>
      </c>
      <c r="H31" s="89"/>
      <c r="I31" s="250" t="s">
        <v>169</v>
      </c>
      <c r="J31" s="88"/>
      <c r="K31" s="88"/>
      <c r="L31" s="89"/>
      <c r="M31" s="87">
        <v>519722608</v>
      </c>
      <c r="N31" s="88"/>
      <c r="O31" s="89"/>
      <c r="P31" s="87">
        <v>141</v>
      </c>
      <c r="Q31" s="88"/>
      <c r="R31" s="88"/>
      <c r="S31" s="88"/>
      <c r="T31" s="9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104"/>
      <c r="C32" s="239" t="s">
        <v>158</v>
      </c>
      <c r="D32" s="108"/>
      <c r="E32" s="240" t="s">
        <v>159</v>
      </c>
      <c r="F32" s="109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4"/>
      <c r="U32" s="1"/>
      <c r="V32" s="1"/>
      <c r="W32" s="1"/>
      <c r="X32" s="1"/>
      <c r="Y32" s="124" t="s">
        <v>129</v>
      </c>
      <c r="Z32" s="125"/>
      <c r="AA32" s="125"/>
      <c r="AB32" s="125"/>
      <c r="AC32" s="125"/>
      <c r="AD32" s="125"/>
      <c r="AE32" s="125"/>
      <c r="AF32" s="125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1">
        <v>5</v>
      </c>
      <c r="B33" s="103">
        <v>5</v>
      </c>
      <c r="C33" s="241" t="s">
        <v>180</v>
      </c>
      <c r="D33" s="85"/>
      <c r="E33" s="242" t="s">
        <v>181</v>
      </c>
      <c r="F33" s="86"/>
      <c r="G33" s="87">
        <v>3</v>
      </c>
      <c r="H33" s="89"/>
      <c r="I33" s="250" t="s">
        <v>168</v>
      </c>
      <c r="J33" s="88"/>
      <c r="K33" s="88"/>
      <c r="L33" s="89"/>
      <c r="M33" s="87">
        <v>521486451</v>
      </c>
      <c r="N33" s="88"/>
      <c r="O33" s="89"/>
      <c r="P33" s="87">
        <v>130</v>
      </c>
      <c r="Q33" s="88"/>
      <c r="R33" s="88"/>
      <c r="S33" s="88"/>
      <c r="T33" s="93"/>
      <c r="U33" s="1"/>
      <c r="V33" s="1"/>
      <c r="W33" s="1"/>
      <c r="X33" s="1"/>
      <c r="Y33" s="187">
        <v>1</v>
      </c>
      <c r="Z33" s="88"/>
      <c r="AA33" s="88"/>
      <c r="AB33" s="88"/>
      <c r="AC33" s="88"/>
      <c r="AD33" s="88"/>
      <c r="AE33" s="88"/>
      <c r="AF33" s="88"/>
      <c r="AG33" s="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104"/>
      <c r="C34" s="239" t="s">
        <v>160</v>
      </c>
      <c r="D34" s="108"/>
      <c r="E34" s="240" t="s">
        <v>161</v>
      </c>
      <c r="F34" s="109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4"/>
      <c r="U34" s="1"/>
      <c r="V34" s="1"/>
      <c r="W34" s="1"/>
      <c r="X34" s="1"/>
      <c r="Y34" s="188"/>
      <c r="Z34" s="144"/>
      <c r="AA34" s="144"/>
      <c r="AB34" s="144"/>
      <c r="AC34" s="144"/>
      <c r="AD34" s="144"/>
      <c r="AE34" s="144"/>
      <c r="AF34" s="144"/>
      <c r="AG34" s="17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6</v>
      </c>
      <c r="B35" s="103">
        <v>6</v>
      </c>
      <c r="C35" s="241" t="s">
        <v>182</v>
      </c>
      <c r="D35" s="85"/>
      <c r="E35" s="242" t="s">
        <v>183</v>
      </c>
      <c r="F35" s="86"/>
      <c r="G35" s="87">
        <v>3</v>
      </c>
      <c r="H35" s="89"/>
      <c r="I35" s="250" t="s">
        <v>170</v>
      </c>
      <c r="J35" s="88"/>
      <c r="K35" s="88"/>
      <c r="L35" s="89"/>
      <c r="M35" s="87">
        <v>522878972</v>
      </c>
      <c r="N35" s="88"/>
      <c r="O35" s="89"/>
      <c r="P35" s="87">
        <v>144</v>
      </c>
      <c r="Q35" s="88"/>
      <c r="R35" s="88"/>
      <c r="S35" s="88"/>
      <c r="T35" s="9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104"/>
      <c r="C36" s="239" t="s">
        <v>162</v>
      </c>
      <c r="D36" s="108"/>
      <c r="E36" s="240" t="s">
        <v>163</v>
      </c>
      <c r="F36" s="109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7</v>
      </c>
      <c r="B37" s="103">
        <v>7</v>
      </c>
      <c r="C37" s="241" t="s">
        <v>172</v>
      </c>
      <c r="D37" s="85"/>
      <c r="E37" s="242" t="s">
        <v>184</v>
      </c>
      <c r="F37" s="86"/>
      <c r="G37" s="87">
        <v>2</v>
      </c>
      <c r="H37" s="89"/>
      <c r="I37" s="250" t="s">
        <v>167</v>
      </c>
      <c r="J37" s="88"/>
      <c r="K37" s="88"/>
      <c r="L37" s="89"/>
      <c r="M37" s="87">
        <v>521486468</v>
      </c>
      <c r="N37" s="88"/>
      <c r="O37" s="89"/>
      <c r="P37" s="87">
        <v>130</v>
      </c>
      <c r="Q37" s="88"/>
      <c r="R37" s="88"/>
      <c r="S37" s="88"/>
      <c r="T37" s="9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104"/>
      <c r="C38" s="239" t="s">
        <v>152</v>
      </c>
      <c r="D38" s="108"/>
      <c r="E38" s="240" t="s">
        <v>164</v>
      </c>
      <c r="F38" s="109"/>
      <c r="G38" s="90"/>
      <c r="H38" s="92"/>
      <c r="I38" s="90"/>
      <c r="J38" s="91"/>
      <c r="K38" s="91"/>
      <c r="L38" s="92"/>
      <c r="M38" s="90"/>
      <c r="N38" s="91"/>
      <c r="O38" s="92"/>
      <c r="P38" s="90"/>
      <c r="Q38" s="91"/>
      <c r="R38" s="91"/>
      <c r="S38" s="91"/>
      <c r="T38" s="9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8</v>
      </c>
      <c r="B39" s="103">
        <v>8</v>
      </c>
      <c r="C39" s="241" t="s">
        <v>185</v>
      </c>
      <c r="D39" s="85"/>
      <c r="E39" s="242" t="s">
        <v>186</v>
      </c>
      <c r="F39" s="86"/>
      <c r="G39" s="87">
        <v>4</v>
      </c>
      <c r="H39" s="89"/>
      <c r="I39" s="250" t="s">
        <v>171</v>
      </c>
      <c r="J39" s="88"/>
      <c r="K39" s="88"/>
      <c r="L39" s="89"/>
      <c r="M39" s="87">
        <v>522999318</v>
      </c>
      <c r="N39" s="88"/>
      <c r="O39" s="89"/>
      <c r="P39" s="87">
        <v>138</v>
      </c>
      <c r="Q39" s="88"/>
      <c r="R39" s="88"/>
      <c r="S39" s="88"/>
      <c r="T39" s="9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104"/>
      <c r="C40" s="239" t="s">
        <v>165</v>
      </c>
      <c r="D40" s="108"/>
      <c r="E40" s="240" t="s">
        <v>166</v>
      </c>
      <c r="F40" s="109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9</v>
      </c>
      <c r="B41" s="103"/>
      <c r="C41" s="105"/>
      <c r="D41" s="85"/>
      <c r="E41" s="85"/>
      <c r="F41" s="86"/>
      <c r="G41" s="87"/>
      <c r="H41" s="89"/>
      <c r="I41" s="87"/>
      <c r="J41" s="88"/>
      <c r="K41" s="88"/>
      <c r="L41" s="89"/>
      <c r="M41" s="87"/>
      <c r="N41" s="88"/>
      <c r="O41" s="89"/>
      <c r="P41" s="87"/>
      <c r="Q41" s="88"/>
      <c r="R41" s="88"/>
      <c r="S41" s="88"/>
      <c r="T41" s="9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104"/>
      <c r="C42" s="107"/>
      <c r="D42" s="108"/>
      <c r="E42" s="108"/>
      <c r="F42" s="109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10</v>
      </c>
      <c r="B43" s="103"/>
      <c r="C43" s="105"/>
      <c r="D43" s="85"/>
      <c r="E43" s="85"/>
      <c r="F43" s="86"/>
      <c r="G43" s="87"/>
      <c r="H43" s="89"/>
      <c r="I43" s="87"/>
      <c r="J43" s="88"/>
      <c r="K43" s="88"/>
      <c r="L43" s="89"/>
      <c r="M43" s="87"/>
      <c r="N43" s="88"/>
      <c r="O43" s="89"/>
      <c r="P43" s="87"/>
      <c r="Q43" s="88"/>
      <c r="R43" s="88"/>
      <c r="S43" s="88"/>
      <c r="T43" s="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104"/>
      <c r="C44" s="107"/>
      <c r="D44" s="108"/>
      <c r="E44" s="108"/>
      <c r="F44" s="109"/>
      <c r="G44" s="90"/>
      <c r="H44" s="92"/>
      <c r="I44" s="90"/>
      <c r="J44" s="91"/>
      <c r="K44" s="91"/>
      <c r="L44" s="92"/>
      <c r="M44" s="90"/>
      <c r="N44" s="91"/>
      <c r="O44" s="92"/>
      <c r="P44" s="90"/>
      <c r="Q44" s="91"/>
      <c r="R44" s="91"/>
      <c r="S44" s="91"/>
      <c r="T44" s="9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11</v>
      </c>
      <c r="B45" s="103"/>
      <c r="C45" s="105"/>
      <c r="D45" s="85"/>
      <c r="E45" s="85"/>
      <c r="F45" s="86"/>
      <c r="G45" s="87"/>
      <c r="H45" s="89"/>
      <c r="I45" s="87"/>
      <c r="J45" s="88"/>
      <c r="K45" s="88"/>
      <c r="L45" s="89"/>
      <c r="M45" s="87"/>
      <c r="N45" s="88"/>
      <c r="O45" s="89"/>
      <c r="P45" s="87"/>
      <c r="Q45" s="88"/>
      <c r="R45" s="88"/>
      <c r="S45" s="88"/>
      <c r="T45" s="9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104"/>
      <c r="C46" s="107"/>
      <c r="D46" s="108"/>
      <c r="E46" s="108"/>
      <c r="F46" s="109"/>
      <c r="G46" s="90"/>
      <c r="H46" s="92"/>
      <c r="I46" s="90"/>
      <c r="J46" s="91"/>
      <c r="K46" s="91"/>
      <c r="L46" s="92"/>
      <c r="M46" s="90"/>
      <c r="N46" s="91"/>
      <c r="O46" s="92"/>
      <c r="P46" s="90"/>
      <c r="Q46" s="91"/>
      <c r="R46" s="91"/>
      <c r="S46" s="91"/>
      <c r="T46" s="9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12</v>
      </c>
      <c r="B47" s="103"/>
      <c r="C47" s="105"/>
      <c r="D47" s="85"/>
      <c r="E47" s="85"/>
      <c r="F47" s="86"/>
      <c r="G47" s="87"/>
      <c r="H47" s="89"/>
      <c r="I47" s="87"/>
      <c r="J47" s="88"/>
      <c r="K47" s="88"/>
      <c r="L47" s="89"/>
      <c r="M47" s="87"/>
      <c r="N47" s="88"/>
      <c r="O47" s="89"/>
      <c r="P47" s="87"/>
      <c r="Q47" s="88"/>
      <c r="R47" s="88"/>
      <c r="S47" s="88"/>
      <c r="T47" s="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5"/>
      <c r="B48" s="146"/>
      <c r="C48" s="147"/>
      <c r="D48" s="148"/>
      <c r="E48" s="148"/>
      <c r="F48" s="149"/>
      <c r="G48" s="142"/>
      <c r="H48" s="143"/>
      <c r="I48" s="142"/>
      <c r="J48" s="144"/>
      <c r="K48" s="144"/>
      <c r="L48" s="143"/>
      <c r="M48" s="142"/>
      <c r="N48" s="144"/>
      <c r="O48" s="143"/>
      <c r="P48" s="142"/>
      <c r="Q48" s="144"/>
      <c r="R48" s="144"/>
      <c r="S48" s="144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2">
        <v>13</v>
      </c>
      <c r="B49" s="203"/>
      <c r="C49" s="205"/>
      <c r="D49" s="206"/>
      <c r="E49" s="206"/>
      <c r="F49" s="207"/>
      <c r="G49" s="194"/>
      <c r="H49" s="196"/>
      <c r="I49" s="194"/>
      <c r="J49" s="195"/>
      <c r="K49" s="195"/>
      <c r="L49" s="196"/>
      <c r="M49" s="194"/>
      <c r="N49" s="195"/>
      <c r="O49" s="196"/>
      <c r="P49" s="194"/>
      <c r="Q49" s="195"/>
      <c r="R49" s="195"/>
      <c r="S49" s="195"/>
      <c r="T49" s="2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204"/>
      <c r="C50" s="208"/>
      <c r="D50" s="209"/>
      <c r="E50" s="209"/>
      <c r="F50" s="210"/>
      <c r="G50" s="197"/>
      <c r="H50" s="199"/>
      <c r="I50" s="197"/>
      <c r="J50" s="198"/>
      <c r="K50" s="198"/>
      <c r="L50" s="199"/>
      <c r="M50" s="197"/>
      <c r="N50" s="198"/>
      <c r="O50" s="199"/>
      <c r="P50" s="197"/>
      <c r="Q50" s="198"/>
      <c r="R50" s="198"/>
      <c r="S50" s="198"/>
      <c r="T50" s="2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203"/>
      <c r="C51" s="205"/>
      <c r="D51" s="206"/>
      <c r="E51" s="206"/>
      <c r="F51" s="207"/>
      <c r="G51" s="194"/>
      <c r="H51" s="196"/>
      <c r="I51" s="194"/>
      <c r="J51" s="195"/>
      <c r="K51" s="195"/>
      <c r="L51" s="196"/>
      <c r="M51" s="194"/>
      <c r="N51" s="195"/>
      <c r="O51" s="196"/>
      <c r="P51" s="194"/>
      <c r="Q51" s="195"/>
      <c r="R51" s="195"/>
      <c r="S51" s="195"/>
      <c r="T51" s="2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215"/>
      <c r="C52" s="216"/>
      <c r="D52" s="217"/>
      <c r="E52" s="217"/>
      <c r="F52" s="218"/>
      <c r="G52" s="211"/>
      <c r="H52" s="212"/>
      <c r="I52" s="211"/>
      <c r="J52" s="213"/>
      <c r="K52" s="213"/>
      <c r="L52" s="212"/>
      <c r="M52" s="211"/>
      <c r="N52" s="213"/>
      <c r="O52" s="212"/>
      <c r="P52" s="211"/>
      <c r="Q52" s="213"/>
      <c r="R52" s="213"/>
      <c r="S52" s="213"/>
      <c r="T52" s="2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2" t="s">
        <v>102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5" t="s">
        <v>187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7"/>
      <c r="U55" s="2"/>
      <c r="V55" s="222">
        <f>LEN(A55)</f>
        <v>82</v>
      </c>
      <c r="W55" s="223"/>
      <c r="X55" s="223"/>
      <c r="Y55" s="223"/>
      <c r="Z55" s="223"/>
      <c r="AA55" s="223"/>
      <c r="AB55" s="223"/>
      <c r="AC55" s="223"/>
      <c r="AD55" s="223"/>
      <c r="AE55" s="223"/>
      <c r="AF55" s="22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入力!Y25</f>
        <v>7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430718357</v>
      </c>
      <c r="B7" s="13" t="str">
        <f>IF(入力!C3="","",入力!C3)</f>
        <v>湊スーパーキッズ</v>
      </c>
      <c r="C7" s="13" t="str">
        <f>IF(入力!C2="","",入力!C2)</f>
        <v>ミナトスーパーキッズ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船橋</v>
      </c>
      <c r="T7" s="13"/>
      <c r="U7" s="13">
        <f>IF(入力!C4="","",入力!C4)</f>
        <v>430718357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永野</v>
      </c>
      <c r="D16" s="13" t="str">
        <f>IF(入力!E8="","",入力!E8)</f>
        <v>浩</v>
      </c>
      <c r="E16" s="13" t="str">
        <f>IF(入力!C7="","",入力!C7)</f>
        <v>ナガノ</v>
      </c>
      <c r="F16" s="13" t="str">
        <f>IF(入力!E7="","",入力!E7)</f>
        <v>ヒロシ</v>
      </c>
      <c r="G16" s="13">
        <f>IF(入力!G7="","",入力!G7)</f>
        <v>507309510</v>
      </c>
      <c r="H16" s="13">
        <f>IF(入力!J7="","",入力!J7)</f>
        <v>18470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0011</v>
      </c>
      <c r="T16" s="13" t="str">
        <f>IF(入力!P8="","",入力!P8)</f>
        <v>船橋市湊町2-14-13-801</v>
      </c>
      <c r="U16" s="13" t="str">
        <f>IF(入力!AL7="","",入力!AL7)</f>
        <v>090</v>
      </c>
      <c r="V16" s="13" t="str">
        <f>IF(入力!AK8="","",入力!AK8)</f>
        <v>71589</v>
      </c>
      <c r="W16" s="13" t="str">
        <f>IF(入力!AP8="","",入力!AP8)</f>
        <v>1237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佐藤</v>
      </c>
      <c r="D17" s="13" t="str">
        <f>IF(入力!E10="","",入力!E10)</f>
        <v>亜希子</v>
      </c>
      <c r="E17" s="13" t="str">
        <f>IF(入力!C9="","",入力!C9)</f>
        <v>サトウ</v>
      </c>
      <c r="F17" s="13" t="str">
        <f>IF(入力!E9="","",入力!E9)</f>
        <v>アキコ</v>
      </c>
      <c r="G17" s="13">
        <f>IF(入力!G9="","",入力!G9)</f>
        <v>507309945</v>
      </c>
      <c r="H17" s="13">
        <f>IF(入力!J9="","",入力!J9)</f>
        <v>291136</v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永野</v>
      </c>
      <c r="D22" s="13" t="str">
        <f>IF(入力!E16="","",入力!E16)</f>
        <v>浩</v>
      </c>
      <c r="E22" s="13" t="str">
        <f>IF(入力!C15="","",入力!C15)</f>
        <v>ナガノ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>090</v>
      </c>
      <c r="O22" s="13">
        <f>IF(入力!E21="","",入力!E21)</f>
        <v>7189</v>
      </c>
      <c r="P22" s="13">
        <f>IF(入力!G21="","",入力!G21)</f>
        <v>1237</v>
      </c>
      <c r="Q22" s="13"/>
      <c r="R22" s="13" t="str">
        <f>IF(入力!R15="","",入力!R15)</f>
        <v>273</v>
      </c>
      <c r="S22" s="13" t="str">
        <f>IF(入力!W15="","",入力!W15)</f>
        <v>0011</v>
      </c>
      <c r="T22" s="13" t="str">
        <f>IF(入力!P16="","",入力!P16)</f>
        <v>船橋市湊町2-14-13-801</v>
      </c>
      <c r="U22" s="13" t="str">
        <f>IF(入力!AL15="","",入力!AL15)</f>
        <v>090</v>
      </c>
      <c r="V22" s="13" t="str">
        <f>IF(入力!AK16="","",入力!AK16)</f>
        <v>7189</v>
      </c>
      <c r="W22" s="13" t="str">
        <f>IF(入力!AP16="","",入力!AP16)</f>
        <v>1237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永野</v>
      </c>
      <c r="D23" s="13" t="str">
        <f>IF(入力!$E$14="","",入力!$E$14)</f>
        <v>浩</v>
      </c>
      <c r="E23" s="13" t="str">
        <f>IF(入力!$C$13="","",入力!$C$13)</f>
        <v>ナガノ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篠原</v>
      </c>
      <c r="D24" s="51" t="str">
        <f>VLOOKUP($B$51,$A$53:$F$352,4)</f>
        <v>万穂</v>
      </c>
      <c r="E24" s="51" t="str">
        <f>VLOOKUP($B$51,$A$53:$F$352,5)</f>
        <v>シノハラ</v>
      </c>
      <c r="F24" s="51" t="str">
        <f>VLOOKUP($B$51,$A$53:$F$352,6)</f>
        <v>マホ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篠原</v>
      </c>
      <c r="D53" s="13" t="str">
        <f>IF(入力!E26="","",入力!E26)</f>
        <v>万穂</v>
      </c>
      <c r="E53" s="13" t="str">
        <f>IF(入力!C25="","",入力!C25)</f>
        <v>シノハラ</v>
      </c>
      <c r="F53" s="13" t="str">
        <f>IF(入力!E25="","",入力!E25)</f>
        <v>マホ</v>
      </c>
      <c r="G53" s="13">
        <f>IF(入力!M25="","",入力!M25)</f>
        <v>521486437</v>
      </c>
      <c r="H53" s="13" t="str">
        <f>IF(入力!I25="","",入力!I25)</f>
        <v>塚田小</v>
      </c>
      <c r="I53" s="13">
        <f>IF(入力!G25="","",入力!G25)</f>
        <v>5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斉藤</v>
      </c>
      <c r="D54" s="13" t="str">
        <f>IF(入力!E28="","",入力!E28)</f>
        <v>梨月</v>
      </c>
      <c r="E54" s="13" t="str">
        <f>IF(入力!C27="","",入力!C27)</f>
        <v>サイトウ</v>
      </c>
      <c r="F54" s="13" t="str">
        <f>IF(入力!E27="","",入力!E27)</f>
        <v>リツキ</v>
      </c>
      <c r="G54" s="13">
        <f>IF(入力!M27="","",入力!M27)</f>
        <v>521486444</v>
      </c>
      <c r="H54" s="13" t="str">
        <f>IF(入力!I27="","",入力!I27)</f>
        <v>峰台小</v>
      </c>
      <c r="I54" s="13">
        <f>IF(入力!G27="","",入力!G27)</f>
        <v>5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横川</v>
      </c>
      <c r="D55" s="13" t="str">
        <f>IF(入力!E30="","",入力!E30)</f>
        <v>結愛</v>
      </c>
      <c r="E55" s="13" t="str">
        <f>IF(入力!C29="","",入力!C29)</f>
        <v>ヨコカワ</v>
      </c>
      <c r="F55" s="13" t="str">
        <f>IF(入力!E29="","",入力!E29)</f>
        <v>ユア</v>
      </c>
      <c r="G55" s="13">
        <f>IF(入力!M29="","",入力!M29)</f>
        <v>522000786</v>
      </c>
      <c r="H55" s="13" t="str">
        <f>IF(入力!I29="","",入力!I29)</f>
        <v>塚田小</v>
      </c>
      <c r="I55" s="13">
        <f>IF(入力!G29="","",入力!G29)</f>
        <v>5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土田</v>
      </c>
      <c r="D56" s="13" t="str">
        <f>IF(入力!E32="","",入力!E32)</f>
        <v>菜月</v>
      </c>
      <c r="E56" s="13" t="str">
        <f>IF(入力!C31="","",入力!C31)</f>
        <v>ツチダ</v>
      </c>
      <c r="F56" s="13" t="str">
        <f>IF(入力!E31="","",入力!E31)</f>
        <v>ナツキ</v>
      </c>
      <c r="G56" s="13">
        <f>IF(入力!M31="","",入力!M31)</f>
        <v>519722608</v>
      </c>
      <c r="H56" s="13" t="str">
        <f>IF(入力!I31="","",入力!I31)</f>
        <v>法典西小</v>
      </c>
      <c r="I56" s="13">
        <f>IF(入力!G31="","",入力!G31)</f>
        <v>4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松本</v>
      </c>
      <c r="D57" s="13" t="str">
        <f>IF(入力!E34="","",入力!E34)</f>
        <v>芽花</v>
      </c>
      <c r="E57" s="13" t="str">
        <f>IF(入力!C33="","",入力!C33)</f>
        <v>マツモト</v>
      </c>
      <c r="F57" s="13" t="str">
        <f>IF(入力!E33="","",入力!E33)</f>
        <v>メイカ</v>
      </c>
      <c r="G57" s="13">
        <f>IF(入力!M33="","",入力!M33)</f>
        <v>521486451</v>
      </c>
      <c r="H57" s="13" t="str">
        <f>IF(入力!I33="","",入力!I33)</f>
        <v>峰台小</v>
      </c>
      <c r="I57" s="13">
        <f>IF(入力!G33="","",入力!G33)</f>
        <v>3</v>
      </c>
      <c r="J57" s="13">
        <f>IF(入力!P33="","",入力!P33)</f>
        <v>130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遠藤</v>
      </c>
      <c r="D58" s="13" t="str">
        <f>IF(入力!E36="","",入力!E36)</f>
        <v>愛佳</v>
      </c>
      <c r="E58" s="13" t="str">
        <f>IF(入力!C35="","",入力!C35)</f>
        <v>エンドウ</v>
      </c>
      <c r="F58" s="13" t="str">
        <f>IF(入力!E35="","",入力!E35)</f>
        <v>アイカ</v>
      </c>
      <c r="G58" s="13">
        <f>IF(入力!M35="","",入力!M35)</f>
        <v>522878972</v>
      </c>
      <c r="H58" s="13" t="str">
        <f>IF(入力!I35="","",入力!I35)</f>
        <v>行田東小</v>
      </c>
      <c r="I58" s="13">
        <f>IF(入力!G35="","",入力!G35)</f>
        <v>3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篠原</v>
      </c>
      <c r="D59" s="13" t="str">
        <f>IF(入力!E38="","",入力!E38)</f>
        <v>鈴</v>
      </c>
      <c r="E59" s="13" t="str">
        <f>IF(入力!C37="","",入力!C37)</f>
        <v>シノハラ</v>
      </c>
      <c r="F59" s="13" t="str">
        <f>IF(入力!E37="","",入力!E37)</f>
        <v>スズ</v>
      </c>
      <c r="G59" s="13">
        <f>IF(入力!M37="","",入力!M37)</f>
        <v>521486468</v>
      </c>
      <c r="H59" s="13" t="str">
        <f>IF(入力!I37="","",入力!I37)</f>
        <v>塚田小</v>
      </c>
      <c r="I59" s="13">
        <f>IF(入力!G37="","",入力!G37)</f>
        <v>2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石井</v>
      </c>
      <c r="D60" s="13" t="str">
        <f>IF(入力!E40="","",入力!E40)</f>
        <v>怜里</v>
      </c>
      <c r="E60" s="13" t="str">
        <f>IF(入力!C39="","",入力!C39)</f>
        <v>イシイ</v>
      </c>
      <c r="F60" s="13" t="str">
        <f>IF(入力!E39="","",入力!E39)</f>
        <v>レイリ</v>
      </c>
      <c r="G60" s="13">
        <f>IF(入力!M39="","",入力!M39)</f>
        <v>522999318</v>
      </c>
      <c r="H60" s="13" t="str">
        <f>IF(入力!I39="","",入力!I39)</f>
        <v>湊町小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永野 浩</cp:lastModifiedBy>
  <cp:lastPrinted>2016-05-09T15:17:35Z</cp:lastPrinted>
  <dcterms:created xsi:type="dcterms:W3CDTF">2014-04-05T09:56:00Z</dcterms:created>
  <dcterms:modified xsi:type="dcterms:W3CDTF">2023-01-23T13:10:56Z</dcterms:modified>
</cp:coreProperties>
</file>