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UFFALO\塚田ﾊﾞﾚｰ関係\■JVAｴﾝﾄﾘｰｼｰﾄ２０２３\女子\"/>
    </mc:Choice>
  </mc:AlternateContent>
  <xr:revisionPtr revIDLastSave="0" documentId="13_ncr:1_{20807A94-C0AC-4118-A661-6F3EF5FECFB8}" xr6:coauthVersionLast="47" xr6:coauthVersionMax="47" xr10:uidLastSave="{00000000-0000-0000-0000-000000000000}"/>
  <workbookProtection lockStructure="1"/>
  <bookViews>
    <workbookView xWindow="-26085" yWindow="1320" windowWidth="21600" windowHeight="11325" xr2:uid="{00000000-000D-0000-FFFF-FFFF00000000}"/>
  </bookViews>
  <sheets>
    <sheet name="入力" sheetId="8" r:id="rId1"/>
    <sheet name="データ※禁入力" sheetId="7" r:id="rId2"/>
  </sheets>
  <externalReferences>
    <externalReference r:id="rId3"/>
  </externalReference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7" i="8" l="1"/>
  <c r="N47" i="8"/>
  <c r="O45" i="8"/>
  <c r="N45" i="8"/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<sst xmlns="http://schemas.openxmlformats.org/spreadsheetml/2006/main" count="285" uniqueCount="217">
  <si>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</si>
  <si>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</si>
  <si>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</si>
  <si>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</si>
  <si>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</si>
  <si>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</si>
  <si>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</si>
  <si>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</si>
  <si>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</si>
  <si>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</si>
  <si>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</si>
  <si>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</si>
  <si>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</si>
  <si>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</si>
  <si>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</si>
  <si>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</si>
  <si>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</si>
  <si>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</si>
  <si>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</si>
  <si>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</si>
  <si>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</si>
  <si>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</si>
  <si>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</si>
  <si>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</si>
  <si>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</si>
  <si>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</si>
  <si>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</si>
  <si>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</si>
  <si>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</si>
  <si>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</si>
  <si>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</si>
  <si>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</si>
  <si>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</si>
  <si>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</si>
  <si>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</si>
  <si>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</si>
  <si>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</si>
  <si>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</si>
  <si>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</si>
  <si>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</si>
  <si>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</si>
  <si>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</si>
  <si>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</si>
  <si>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</si>
  <si>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</si>
  <si>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</si>
  <si>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</si>
  <si>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</si>
  <si>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</si>
  <si>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</si>
  <si>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</si>
  <si>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</si>
  <si>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</si>
  <si>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</si>
  <si>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</si>
  <si>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</si>
  <si>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</si>
  <si>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</si>
  <si>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</si>
  <si>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</si>
  <si>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</si>
  <si>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</si>
  <si>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</si>
  <si>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</si>
  <si>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</si>
  <si>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</si>
  <si>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</si>
  <si>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</si>
  <si>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</si>
  <si>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</si>
  <si>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</si>
  <si>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</si>
  <si>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</si>
  <si>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</si>
  <si>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</si>
  <si>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</si>
  <si>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</si>
  <si>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</si>
  <si>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</si>
  <si>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</si>
  <si>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</si>
  <si>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</si>
  <si>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</si>
  <si>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</si>
  <si>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</si>
  <si>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</si>
  <si>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</si>
  <si>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</si>
  <si>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</si>
  <si>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</si>
  <si>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</si>
  <si>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</si>
  <si>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</si>
  <si>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</si>
  <si>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</si>
  <si>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</si>
  <si>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</si>
  <si>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</si>
  <si>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</si>
  <si>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</si>
  <si>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</si>
  <si>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</si>
  <si>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</si>
  <si>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</si>
  <si>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</si>
  <si>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</si>
  <si>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</si>
  <si>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</si>
  <si>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</si>
  <si>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</si>
  <si>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</si>
  <si>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</si>
  <si>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</si>
  <si>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</si>
  <si>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</si>
  <si>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</si>
  <si>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</si>
  <si>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</si>
  <si>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</si>
  <si>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</si>
  <si>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</si>
  <si>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</si>
  <si>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</si>
  <si>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ツカダｼﾞｪｲｴｽｼｰ</t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</si>
  <si>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</si>
  <si>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</si>
  <si>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</si>
  <si>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</si>
  <si>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マキタ</t>
    <phoneticPr fontId="2"/>
  </si>
  <si>
    <t>ヒロシ</t>
    <phoneticPr fontId="2"/>
  </si>
  <si>
    <t>牧田</t>
    <rPh sb="0" eb="2">
      <t>マキタ</t>
    </rPh>
    <phoneticPr fontId="2"/>
  </si>
  <si>
    <t>宏</t>
    <rPh sb="0" eb="1">
      <t>ヒロシ</t>
    </rPh>
    <phoneticPr fontId="2"/>
  </si>
  <si>
    <t>273</t>
    <phoneticPr fontId="2"/>
  </si>
  <si>
    <t>0045</t>
    <phoneticPr fontId="2"/>
  </si>
  <si>
    <t>千葉県船橋市山手3-8-3-301</t>
    <rPh sb="0" eb="3">
      <t>チバケン</t>
    </rPh>
    <rPh sb="3" eb="6">
      <t>フナバシシ</t>
    </rPh>
    <rPh sb="6" eb="8">
      <t>ヤマテ</t>
    </rPh>
    <phoneticPr fontId="2"/>
  </si>
  <si>
    <t>080</t>
    <phoneticPr fontId="2"/>
  </si>
  <si>
    <t>5672</t>
    <phoneticPr fontId="2"/>
  </si>
  <si>
    <t>5345</t>
    <phoneticPr fontId="2"/>
  </si>
  <si>
    <t>イマイ</t>
    <phoneticPr fontId="2"/>
  </si>
  <si>
    <t>ヤスユキ</t>
    <phoneticPr fontId="2"/>
  </si>
  <si>
    <t>今井</t>
    <rPh sb="0" eb="2">
      <t>イマイ</t>
    </rPh>
    <phoneticPr fontId="2"/>
  </si>
  <si>
    <t>康幸</t>
    <rPh sb="0" eb="2">
      <t>ヤスユキ</t>
    </rPh>
    <phoneticPr fontId="2"/>
  </si>
  <si>
    <t>0012</t>
    <phoneticPr fontId="2"/>
  </si>
  <si>
    <t>千葉県船橋市浜町1-1-6-502</t>
    <rPh sb="0" eb="3">
      <t>チバケン</t>
    </rPh>
    <rPh sb="3" eb="6">
      <t>フナバシシ</t>
    </rPh>
    <rPh sb="6" eb="8">
      <t>ハマチョウ</t>
    </rPh>
    <phoneticPr fontId="2"/>
  </si>
  <si>
    <t>090</t>
    <phoneticPr fontId="2"/>
  </si>
  <si>
    <t>2561</t>
    <phoneticPr fontId="2"/>
  </si>
  <si>
    <t>6470</t>
    <phoneticPr fontId="2"/>
  </si>
  <si>
    <t>マツマル</t>
    <phoneticPr fontId="2"/>
  </si>
  <si>
    <t>タケシ</t>
    <phoneticPr fontId="2"/>
  </si>
  <si>
    <t>松丸</t>
    <rPh sb="0" eb="2">
      <t>マツマル</t>
    </rPh>
    <phoneticPr fontId="2"/>
  </si>
  <si>
    <t>剛士</t>
    <rPh sb="0" eb="2">
      <t>タケシ</t>
    </rPh>
    <phoneticPr fontId="2"/>
  </si>
  <si>
    <t>0864</t>
    <phoneticPr fontId="2"/>
  </si>
  <si>
    <t>千葉県船橋市北本町1-10-3</t>
    <rPh sb="0" eb="3">
      <t>チバケン</t>
    </rPh>
    <rPh sb="3" eb="6">
      <t>フナバシシ</t>
    </rPh>
    <rPh sb="6" eb="9">
      <t>キタホンチョウ</t>
    </rPh>
    <phoneticPr fontId="2"/>
  </si>
  <si>
    <t>3906</t>
    <phoneticPr fontId="2"/>
  </si>
  <si>
    <t>4034</t>
    <phoneticPr fontId="2"/>
  </si>
  <si>
    <t>マエダ</t>
    <phoneticPr fontId="2"/>
  </si>
  <si>
    <t>マサユキ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</si>
  <si>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</si>
  <si>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</si>
  <si>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0866</t>
    <phoneticPr fontId="2"/>
  </si>
  <si>
    <t>千葉県船橋市夏見台5-14-18</t>
    <rPh sb="0" eb="3">
      <t>チバケン</t>
    </rPh>
    <rPh sb="3" eb="6">
      <t>フナバシシ</t>
    </rPh>
    <rPh sb="6" eb="9">
      <t>ナツミダイ</t>
    </rPh>
    <phoneticPr fontId="2"/>
  </si>
  <si>
    <t>8597</t>
    <phoneticPr fontId="2"/>
  </si>
  <si>
    <t>0047</t>
    <phoneticPr fontId="2"/>
  </si>
  <si>
    <t>①</t>
    <phoneticPr fontId="2"/>
  </si>
  <si>
    <t>スズキ</t>
  </si>
  <si>
    <t>リノ</t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</si>
  <si>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</si>
  <si>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鈴木</t>
    <rPh sb="0" eb="2">
      <t>スズキ</t>
    </rPh>
    <phoneticPr fontId="2"/>
  </si>
  <si>
    <t>莉乃</t>
    <rPh sb="0" eb="2">
      <t>リノ</t>
    </rPh>
    <phoneticPr fontId="2"/>
  </si>
  <si>
    <t>タムラ</t>
  </si>
  <si>
    <t>ソラ</t>
  </si>
  <si>
    <t>法典東小学校</t>
    <rPh sb="0" eb="2">
      <t>ホウテン</t>
    </rPh>
    <rPh sb="2" eb="3">
      <t>ヒガシ</t>
    </rPh>
    <rPh sb="3" eb="6">
      <t>ショウガッコウ</t>
    </rPh>
    <phoneticPr fontId="2"/>
  </si>
  <si>
    <t>田村</t>
    <rPh sb="0" eb="2">
      <t>タムラ</t>
    </rPh>
    <phoneticPr fontId="2"/>
  </si>
  <si>
    <t>空桜</t>
    <rPh sb="0" eb="1">
      <t>ソラ</t>
    </rPh>
    <rPh sb="1" eb="2">
      <t>サクラ</t>
    </rPh>
    <phoneticPr fontId="2"/>
  </si>
  <si>
    <t>ウエツジ</t>
    <phoneticPr fontId="2"/>
  </si>
  <si>
    <t>ミオ</t>
    <phoneticPr fontId="2"/>
  </si>
  <si>
    <t>塚田南小学校</t>
    <rPh sb="0" eb="2">
      <t>ツカダ</t>
    </rPh>
    <rPh sb="2" eb="3">
      <t>ミナミ</t>
    </rPh>
    <rPh sb="3" eb="6">
      <t>ショウガッコウ</t>
    </rPh>
    <phoneticPr fontId="2"/>
  </si>
  <si>
    <t>上辻</t>
    <rPh sb="0" eb="2">
      <t>ウエツジ</t>
    </rPh>
    <phoneticPr fontId="2"/>
  </si>
  <si>
    <t>美緒</t>
    <rPh sb="0" eb="1">
      <t>ビ</t>
    </rPh>
    <phoneticPr fontId="2"/>
  </si>
  <si>
    <t>マエダ</t>
  </si>
  <si>
    <t>ココナ</t>
  </si>
  <si>
    <t>夏見台小学校</t>
    <rPh sb="0" eb="3">
      <t>ナツミダイ</t>
    </rPh>
    <rPh sb="3" eb="6">
      <t>ショウガッコウ</t>
    </rPh>
    <phoneticPr fontId="2"/>
  </si>
  <si>
    <t>心菜</t>
    <rPh sb="0" eb="2">
      <t>ココナ</t>
    </rPh>
    <phoneticPr fontId="2"/>
  </si>
  <si>
    <t>ナイトウ</t>
  </si>
  <si>
    <t>ホノカ</t>
  </si>
  <si>
    <t>行田東小学校</t>
    <rPh sb="0" eb="2">
      <t>ギョウダ</t>
    </rPh>
    <rPh sb="2" eb="3">
      <t>ヒガシ</t>
    </rPh>
    <rPh sb="3" eb="6">
      <t>ショウガッコウ</t>
    </rPh>
    <phoneticPr fontId="2"/>
  </si>
  <si>
    <t>内藤</t>
    <rPh sb="0" eb="2">
      <t>ナイトウ</t>
    </rPh>
    <phoneticPr fontId="2"/>
  </si>
  <si>
    <t>帆香</t>
    <rPh sb="0" eb="1">
      <t>ホ</t>
    </rPh>
    <rPh sb="1" eb="2">
      <t>カオル</t>
    </rPh>
    <phoneticPr fontId="2"/>
  </si>
  <si>
    <t>ヤマモト</t>
  </si>
  <si>
    <t>ヒナ</t>
  </si>
  <si>
    <t>宮本小学校</t>
    <rPh sb="0" eb="2">
      <t>ミヤモト</t>
    </rPh>
    <rPh sb="2" eb="5">
      <t>ショウガッコウ</t>
    </rPh>
    <phoneticPr fontId="2"/>
  </si>
  <si>
    <t>山本</t>
    <rPh sb="0" eb="2">
      <t>ヤマモト</t>
    </rPh>
    <phoneticPr fontId="2"/>
  </si>
  <si>
    <t>陽菜</t>
    <rPh sb="0" eb="2">
      <t>ヒナ</t>
    </rPh>
    <phoneticPr fontId="2"/>
  </si>
  <si>
    <t>テラサキ</t>
  </si>
  <si>
    <t>ミオ</t>
  </si>
  <si>
    <t>寺崎</t>
    <rPh sb="0" eb="2">
      <t>テラサキ</t>
    </rPh>
    <phoneticPr fontId="2"/>
  </si>
  <si>
    <t>美央</t>
    <rPh sb="0" eb="2">
      <t>ミオ</t>
    </rPh>
    <phoneticPr fontId="2"/>
  </si>
  <si>
    <t>ノマ</t>
  </si>
  <si>
    <t>トモカ</t>
  </si>
  <si>
    <t>西海神小学校</t>
    <rPh sb="0" eb="1">
      <t>ニシ</t>
    </rPh>
    <rPh sb="1" eb="3">
      <t>カイジン</t>
    </rPh>
    <rPh sb="3" eb="6">
      <t>ショウガッコウ</t>
    </rPh>
    <phoneticPr fontId="2"/>
  </si>
  <si>
    <t>野間</t>
    <rPh sb="0" eb="2">
      <t>ノマ</t>
    </rPh>
    <phoneticPr fontId="2"/>
  </si>
  <si>
    <t>友夏</t>
    <rPh sb="0" eb="1">
      <t>トモ</t>
    </rPh>
    <rPh sb="1" eb="2">
      <t>ナツ</t>
    </rPh>
    <phoneticPr fontId="2"/>
  </si>
  <si>
    <t>スナバ</t>
  </si>
  <si>
    <t>トモミ</t>
  </si>
  <si>
    <t>砂庭</t>
    <rPh sb="0" eb="1">
      <t>スナ</t>
    </rPh>
    <rPh sb="1" eb="2">
      <t>ニワ</t>
    </rPh>
    <phoneticPr fontId="2"/>
  </si>
  <si>
    <t>智美</t>
    <rPh sb="0" eb="2">
      <t>トモミ</t>
    </rPh>
    <phoneticPr fontId="2"/>
  </si>
  <si>
    <t>ナリタ</t>
    <phoneticPr fontId="2"/>
  </si>
  <si>
    <t>ミサキ</t>
    <phoneticPr fontId="2"/>
  </si>
  <si>
    <t>成田</t>
    <rPh sb="0" eb="2">
      <t>ナリタ</t>
    </rPh>
    <phoneticPr fontId="2"/>
  </si>
  <si>
    <t>心咲</t>
    <rPh sb="0" eb="1">
      <t>ココロ</t>
    </rPh>
    <rPh sb="1" eb="2">
      <t>サ</t>
    </rPh>
    <phoneticPr fontId="2"/>
  </si>
  <si>
    <t>ヨシムラ</t>
    <phoneticPr fontId="2"/>
  </si>
  <si>
    <t>アキナ</t>
    <phoneticPr fontId="2"/>
  </si>
  <si>
    <t>吉村</t>
    <rPh sb="0" eb="2">
      <t>ヨシムラ</t>
    </rPh>
    <phoneticPr fontId="2"/>
  </si>
  <si>
    <t>紀波</t>
    <rPh sb="0" eb="1">
      <t>ノリ</t>
    </rPh>
    <rPh sb="1" eb="2">
      <t>ナミ</t>
    </rPh>
    <phoneticPr fontId="2"/>
  </si>
  <si>
    <t>ノマ</t>
    <phoneticPr fontId="2"/>
  </si>
  <si>
    <t>ユキ</t>
    <phoneticPr fontId="2"/>
  </si>
  <si>
    <t>優希</t>
    <rPh sb="0" eb="1">
      <t>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</si>
</sst>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  <charset val="128"/>
    </font>
    <font>
      <sz val="16"/>
      <color rgb="FF000000"/>
      <name val="Calibri"/>
      <family val="2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3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5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7" fillId="0" borderId="32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20A10FE0-710B-47C2-825C-C23B3CAA4D0E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8C913B9B-84EB-479A-BB49-9443BA46412E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FFALO/&#22618;&#30000;&#65418;&#65438;&#65434;&#65392;&#38306;&#20418;/&#9679;JVA&#65396;&#65437;&#65412;&#65432;&#65392;&#65404;&#65392;&#65412;&#65298;&#65296;&#65298;&#65298;/&#22899;&#23376;/2022&#24180;&#24230;&#20840;&#22269;&#22823;&#20250;&#12456;&#12531;&#12488;&#12522;&#12540;&#65404;&#65392;&#65412;(B&#22823;&#2025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45">
          <cell r="N45"/>
          <cell r="O45"/>
        </row>
        <row r="47">
          <cell r="N47"/>
          <cell r="O47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1" zoomScaleNormal="100" workbookViewId="0">
      <selection activeCell="AL25" sqref="AL2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3" t="s">
        <v>1</v>
      </c>
      <c r="B2" s="194"/>
      <c r="C2" s="195" t="s">
        <v>123</v>
      </c>
      <c r="D2" s="196"/>
      <c r="E2" s="196"/>
      <c r="F2" s="196"/>
      <c r="G2" s="196"/>
      <c r="H2" s="196"/>
      <c r="I2" s="197"/>
      <c r="J2" s="62" t="s">
        <v>2</v>
      </c>
      <c r="K2" s="63"/>
      <c r="L2" s="63"/>
      <c r="M2" s="63"/>
      <c r="N2" s="63"/>
      <c r="O2" s="64"/>
      <c r="P2" s="62" t="s">
        <v>3</v>
      </c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91" t="s">
        <v>4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5</v>
      </c>
      <c r="AW2" t="s">
        <v>6</v>
      </c>
      <c r="AX2" t="s">
        <v>7</v>
      </c>
    </row>
    <row r="3" spans="1:51" ht="24" customHeight="1">
      <c r="A3" s="198" t="s">
        <v>8</v>
      </c>
      <c r="B3" s="199"/>
      <c r="C3" s="200" t="s">
        <v>124</v>
      </c>
      <c r="D3" s="201"/>
      <c r="E3" s="201"/>
      <c r="F3" s="201"/>
      <c r="G3" s="201"/>
      <c r="H3" s="201"/>
      <c r="I3" s="202"/>
      <c r="J3" s="59" t="s">
        <v>9</v>
      </c>
      <c r="K3" s="60"/>
      <c r="L3" s="60"/>
      <c r="M3" s="60"/>
      <c r="N3" s="60"/>
      <c r="O3" s="61"/>
      <c r="P3" s="189" t="s">
        <v>125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1" t="s">
        <v>10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79" t="s">
        <v>13</v>
      </c>
      <c r="B4" s="80"/>
      <c r="C4" s="69">
        <v>434064852</v>
      </c>
      <c r="D4" s="70"/>
      <c r="E4" s="70"/>
      <c r="F4" s="70"/>
      <c r="G4" s="70"/>
      <c r="H4" s="70"/>
      <c r="I4" s="71"/>
      <c r="J4" s="90" t="s">
        <v>14</v>
      </c>
      <c r="K4" s="91"/>
      <c r="L4" s="91"/>
      <c r="M4" s="91"/>
      <c r="N4" s="91"/>
      <c r="O4" s="92"/>
      <c r="P4" s="176" t="s">
        <v>15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17</v>
      </c>
      <c r="B5" s="82"/>
      <c r="C5" s="72"/>
      <c r="D5" s="73"/>
      <c r="E5" s="73"/>
      <c r="F5" s="73"/>
      <c r="G5" s="73"/>
      <c r="H5" s="73"/>
      <c r="I5" s="74"/>
      <c r="J5" s="120">
        <v>21013</v>
      </c>
      <c r="K5" s="120"/>
      <c r="L5" s="120"/>
      <c r="M5" s="120"/>
      <c r="N5" s="120"/>
      <c r="O5" s="120"/>
      <c r="P5" s="178" t="s">
        <v>126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9" t="s">
        <v>127</v>
      </c>
      <c r="AF5" s="178"/>
      <c r="AG5" s="178"/>
      <c r="AH5" s="178"/>
      <c r="AI5" s="178"/>
      <c r="AJ5" s="178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18</v>
      </c>
      <c r="AW5" t="s">
        <v>19</v>
      </c>
    </row>
    <row r="6" spans="1:51" ht="22.5" customHeight="1">
      <c r="A6" s="75" t="s">
        <v>20</v>
      </c>
      <c r="B6" s="76"/>
      <c r="C6" s="208" t="s">
        <v>21</v>
      </c>
      <c r="D6" s="209"/>
      <c r="E6" s="183" t="s">
        <v>22</v>
      </c>
      <c r="F6" s="184"/>
      <c r="G6" s="67" t="s">
        <v>23</v>
      </c>
      <c r="H6" s="67"/>
      <c r="I6" s="67"/>
      <c r="J6" s="67" t="s">
        <v>24</v>
      </c>
      <c r="K6" s="67"/>
      <c r="L6" s="67"/>
      <c r="M6" s="67" t="s">
        <v>25</v>
      </c>
      <c r="N6" s="67"/>
      <c r="O6" s="67"/>
      <c r="P6" s="177" t="s">
        <v>26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27</v>
      </c>
      <c r="AL6" s="188"/>
      <c r="AM6" s="188"/>
      <c r="AN6" s="188"/>
      <c r="AO6" s="188"/>
      <c r="AP6" s="188"/>
      <c r="AQ6" s="188"/>
      <c r="AR6" s="188"/>
      <c r="AS6" s="188"/>
      <c r="AT6" s="34" t="s">
        <v>28</v>
      </c>
    </row>
    <row r="7" spans="1:51" ht="13.5" customHeight="1">
      <c r="A7" s="75"/>
      <c r="B7" s="76"/>
      <c r="C7" s="134" t="s">
        <v>128</v>
      </c>
      <c r="D7" s="88"/>
      <c r="E7" s="135" t="s">
        <v>129</v>
      </c>
      <c r="F7" s="89"/>
      <c r="G7" s="68">
        <v>506063199</v>
      </c>
      <c r="H7" s="68"/>
      <c r="I7" s="68"/>
      <c r="J7" s="68">
        <v>18527</v>
      </c>
      <c r="K7" s="68"/>
      <c r="L7" s="68"/>
      <c r="M7" s="68"/>
      <c r="N7" s="68"/>
      <c r="O7" s="68"/>
      <c r="P7" s="65" t="s">
        <v>29</v>
      </c>
      <c r="Q7" s="66"/>
      <c r="R7" s="85" t="s">
        <v>132</v>
      </c>
      <c r="S7" s="86"/>
      <c r="T7" s="86"/>
      <c r="U7" s="86"/>
      <c r="V7" s="27" t="s">
        <v>30</v>
      </c>
      <c r="W7" s="83" t="s">
        <v>133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31</v>
      </c>
      <c r="AL7" s="121" t="s">
        <v>135</v>
      </c>
      <c r="AM7" s="122"/>
      <c r="AN7" s="122"/>
      <c r="AO7" s="122"/>
      <c r="AP7" s="122"/>
      <c r="AQ7" s="122"/>
      <c r="AR7" s="122"/>
      <c r="AS7" s="36" t="s">
        <v>32</v>
      </c>
      <c r="AT7" s="235">
        <v>61</v>
      </c>
    </row>
    <row r="8" spans="1:51" ht="18" customHeight="1">
      <c r="A8" s="75"/>
      <c r="B8" s="76"/>
      <c r="C8" s="136" t="s">
        <v>130</v>
      </c>
      <c r="D8" s="114"/>
      <c r="E8" s="129" t="s">
        <v>131</v>
      </c>
      <c r="F8" s="115"/>
      <c r="G8" s="68"/>
      <c r="H8" s="68"/>
      <c r="I8" s="68"/>
      <c r="J8" s="68"/>
      <c r="K8" s="68"/>
      <c r="L8" s="68"/>
      <c r="M8" s="68"/>
      <c r="N8" s="68"/>
      <c r="O8" s="68"/>
      <c r="P8" s="123" t="s">
        <v>134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136</v>
      </c>
      <c r="AL8" s="126"/>
      <c r="AM8" s="126"/>
      <c r="AN8" s="126"/>
      <c r="AO8" s="37" t="s">
        <v>30</v>
      </c>
      <c r="AP8" s="127" t="s">
        <v>137</v>
      </c>
      <c r="AQ8" s="126"/>
      <c r="AR8" s="126"/>
      <c r="AS8" s="128"/>
      <c r="AT8" s="235"/>
    </row>
    <row r="9" spans="1:51" ht="14.4" customHeight="1">
      <c r="A9" s="75" t="s">
        <v>33</v>
      </c>
      <c r="B9" s="76"/>
      <c r="C9" s="134" t="s">
        <v>138</v>
      </c>
      <c r="D9" s="88"/>
      <c r="E9" s="135" t="s">
        <v>139</v>
      </c>
      <c r="F9" s="89"/>
      <c r="G9" s="68">
        <v>516024475</v>
      </c>
      <c r="H9" s="68"/>
      <c r="I9" s="68"/>
      <c r="J9" s="68"/>
      <c r="K9" s="68"/>
      <c r="L9" s="68"/>
      <c r="M9" s="68"/>
      <c r="N9" s="68"/>
      <c r="O9" s="68"/>
      <c r="P9" s="65" t="s">
        <v>29</v>
      </c>
      <c r="Q9" s="66"/>
      <c r="R9" s="85" t="s">
        <v>132</v>
      </c>
      <c r="S9" s="86"/>
      <c r="T9" s="86"/>
      <c r="U9" s="86"/>
      <c r="V9" s="27" t="s">
        <v>30</v>
      </c>
      <c r="W9" s="83" t="s">
        <v>142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31</v>
      </c>
      <c r="AL9" s="121" t="s">
        <v>144</v>
      </c>
      <c r="AM9" s="122"/>
      <c r="AN9" s="122"/>
      <c r="AO9" s="122"/>
      <c r="AP9" s="122"/>
      <c r="AQ9" s="122"/>
      <c r="AR9" s="122"/>
      <c r="AS9" s="36" t="s">
        <v>32</v>
      </c>
      <c r="AT9" s="236">
        <v>59</v>
      </c>
    </row>
    <row r="10" spans="1:51" ht="18" customHeight="1">
      <c r="A10" s="75"/>
      <c r="B10" s="76"/>
      <c r="C10" s="136" t="s">
        <v>140</v>
      </c>
      <c r="D10" s="114"/>
      <c r="E10" s="129" t="s">
        <v>141</v>
      </c>
      <c r="F10" s="115"/>
      <c r="G10" s="68"/>
      <c r="H10" s="68"/>
      <c r="I10" s="68"/>
      <c r="J10" s="68"/>
      <c r="K10" s="68"/>
      <c r="L10" s="68"/>
      <c r="M10" s="68"/>
      <c r="N10" s="68"/>
      <c r="O10" s="68"/>
      <c r="P10" s="185" t="s">
        <v>143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6"/>
      <c r="AK10" s="125" t="s">
        <v>145</v>
      </c>
      <c r="AL10" s="126"/>
      <c r="AM10" s="126"/>
      <c r="AN10" s="126"/>
      <c r="AO10" s="37" t="s">
        <v>30</v>
      </c>
      <c r="AP10" s="127" t="s">
        <v>146</v>
      </c>
      <c r="AQ10" s="126"/>
      <c r="AR10" s="126"/>
      <c r="AS10" s="128"/>
      <c r="AT10" s="236"/>
    </row>
    <row r="11" spans="1:51" ht="14.4" customHeight="1">
      <c r="A11" s="75" t="s">
        <v>34</v>
      </c>
      <c r="B11" s="76"/>
      <c r="C11" s="134" t="s">
        <v>147</v>
      </c>
      <c r="D11" s="88"/>
      <c r="E11" s="135" t="s">
        <v>148</v>
      </c>
      <c r="F11" s="89"/>
      <c r="G11" s="68">
        <v>506063767</v>
      </c>
      <c r="H11" s="68"/>
      <c r="I11" s="68"/>
      <c r="J11" s="68"/>
      <c r="K11" s="68"/>
      <c r="L11" s="68"/>
      <c r="M11" s="68"/>
      <c r="N11" s="68"/>
      <c r="O11" s="68"/>
      <c r="P11" s="65" t="s">
        <v>29</v>
      </c>
      <c r="Q11" s="66"/>
      <c r="R11" s="85" t="s">
        <v>132</v>
      </c>
      <c r="S11" s="86"/>
      <c r="T11" s="86"/>
      <c r="U11" s="86"/>
      <c r="V11" s="27" t="s">
        <v>30</v>
      </c>
      <c r="W11" s="83" t="s">
        <v>151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31</v>
      </c>
      <c r="AL11" s="121" t="s">
        <v>144</v>
      </c>
      <c r="AM11" s="122"/>
      <c r="AN11" s="122"/>
      <c r="AO11" s="122"/>
      <c r="AP11" s="122"/>
      <c r="AQ11" s="122"/>
      <c r="AR11" s="122"/>
      <c r="AS11" s="36" t="s">
        <v>32</v>
      </c>
      <c r="AT11" s="236">
        <v>50</v>
      </c>
    </row>
    <row r="12" spans="1:51" ht="18" customHeight="1">
      <c r="A12" s="75"/>
      <c r="B12" s="76"/>
      <c r="C12" s="136" t="s">
        <v>149</v>
      </c>
      <c r="D12" s="114"/>
      <c r="E12" s="129" t="s">
        <v>150</v>
      </c>
      <c r="F12" s="115"/>
      <c r="G12" s="68"/>
      <c r="H12" s="68"/>
      <c r="I12" s="68"/>
      <c r="J12" s="68"/>
      <c r="K12" s="68"/>
      <c r="L12" s="68"/>
      <c r="M12" s="68"/>
      <c r="N12" s="68"/>
      <c r="O12" s="68"/>
      <c r="P12" s="185" t="s">
        <v>152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6"/>
      <c r="AK12" s="125" t="s">
        <v>153</v>
      </c>
      <c r="AL12" s="126"/>
      <c r="AM12" s="126"/>
      <c r="AN12" s="126"/>
      <c r="AO12" s="37" t="s">
        <v>30</v>
      </c>
      <c r="AP12" s="127" t="s">
        <v>154</v>
      </c>
      <c r="AQ12" s="126"/>
      <c r="AR12" s="126"/>
      <c r="AS12" s="128"/>
      <c r="AT12" s="236"/>
    </row>
    <row r="13" spans="1:51" ht="15" customHeight="1">
      <c r="A13" s="75" t="s">
        <v>35</v>
      </c>
      <c r="B13" s="76"/>
      <c r="C13" s="111"/>
      <c r="D13" s="88"/>
      <c r="E13" s="88"/>
      <c r="F13" s="89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7"/>
    </row>
    <row r="14" spans="1:51" ht="18" customHeight="1">
      <c r="A14" s="75"/>
      <c r="B14" s="76"/>
      <c r="C14" s="113"/>
      <c r="D14" s="114"/>
      <c r="E14" s="114"/>
      <c r="F14" s="115"/>
      <c r="G14" s="112"/>
      <c r="H14" s="112"/>
      <c r="I14" s="112"/>
      <c r="J14" s="112"/>
      <c r="K14" s="112"/>
      <c r="L14" s="112"/>
      <c r="M14" s="112"/>
      <c r="N14" s="112"/>
      <c r="O14" s="112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7"/>
    </row>
    <row r="15" spans="1:51" ht="15" customHeight="1">
      <c r="A15" s="119" t="s">
        <v>36</v>
      </c>
      <c r="B15" s="76"/>
      <c r="C15" s="134" t="s">
        <v>155</v>
      </c>
      <c r="D15" s="88"/>
      <c r="E15" s="135" t="s">
        <v>156</v>
      </c>
      <c r="F15" s="89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29</v>
      </c>
      <c r="Q15" s="66"/>
      <c r="R15" s="85" t="s">
        <v>132</v>
      </c>
      <c r="S15" s="86"/>
      <c r="T15" s="86"/>
      <c r="U15" s="86"/>
      <c r="V15" s="27" t="s">
        <v>30</v>
      </c>
      <c r="W15" s="83" t="s">
        <v>159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31</v>
      </c>
      <c r="AL15" s="241" t="s">
        <v>144</v>
      </c>
      <c r="AM15" s="122"/>
      <c r="AN15" s="122"/>
      <c r="AO15" s="122"/>
      <c r="AP15" s="122"/>
      <c r="AQ15" s="122"/>
      <c r="AR15" s="122"/>
      <c r="AS15" s="36" t="s">
        <v>32</v>
      </c>
      <c r="AT15" s="236">
        <v>47</v>
      </c>
    </row>
    <row r="16" spans="1:51" ht="18" customHeight="1">
      <c r="A16" s="75"/>
      <c r="B16" s="76"/>
      <c r="C16" s="136" t="s">
        <v>157</v>
      </c>
      <c r="D16" s="114"/>
      <c r="E16" s="129" t="s">
        <v>158</v>
      </c>
      <c r="F16" s="115"/>
      <c r="G16" s="112"/>
      <c r="H16" s="112"/>
      <c r="I16" s="112"/>
      <c r="J16" s="112"/>
      <c r="K16" s="112"/>
      <c r="L16" s="112"/>
      <c r="M16" s="112"/>
      <c r="N16" s="112"/>
      <c r="O16" s="112"/>
      <c r="P16" s="123" t="s">
        <v>160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6"/>
      <c r="AK16" s="242" t="s">
        <v>161</v>
      </c>
      <c r="AL16" s="126"/>
      <c r="AM16" s="126"/>
      <c r="AN16" s="126"/>
      <c r="AO16" s="37" t="s">
        <v>30</v>
      </c>
      <c r="AP16" s="243" t="s">
        <v>162</v>
      </c>
      <c r="AQ16" s="126"/>
      <c r="AR16" s="126"/>
      <c r="AS16" s="128"/>
      <c r="AT16" s="236"/>
    </row>
    <row r="17" spans="1:46">
      <c r="A17" s="75" t="s">
        <v>37</v>
      </c>
      <c r="B17" s="76"/>
      <c r="C17" s="137" t="str">
        <f>IF(P16="","",P16)</f>
        <v>千葉県船橋市夏見台5-14-18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38</v>
      </c>
      <c r="B19" s="76"/>
      <c r="C19" s="137" t="str">
        <f>IF(AL15="","",AL15&amp;"-"&amp;AK16&amp;"-"&amp;AP16)</f>
        <v>090-8597-0047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39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7" t="s">
        <v>40</v>
      </c>
      <c r="B23" s="116" t="s">
        <v>41</v>
      </c>
      <c r="C23" s="138" t="s">
        <v>42</v>
      </c>
      <c r="D23" s="139"/>
      <c r="E23" s="140" t="s">
        <v>43</v>
      </c>
      <c r="F23" s="141"/>
      <c r="G23" s="116" t="s">
        <v>44</v>
      </c>
      <c r="H23" s="116"/>
      <c r="I23" s="116" t="s">
        <v>45</v>
      </c>
      <c r="J23" s="116"/>
      <c r="K23" s="116"/>
      <c r="L23" s="116"/>
      <c r="M23" s="116" t="s">
        <v>46</v>
      </c>
      <c r="N23" s="116"/>
      <c r="O23" s="116"/>
      <c r="P23" s="205" t="s">
        <v>47</v>
      </c>
      <c r="Q23" s="116"/>
      <c r="R23" s="116"/>
      <c r="S23" s="116"/>
      <c r="T23" s="20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8"/>
      <c r="B24" s="76"/>
      <c r="C24" s="148" t="s">
        <v>48</v>
      </c>
      <c r="D24" s="149"/>
      <c r="E24" s="150" t="s">
        <v>49</v>
      </c>
      <c r="F24" s="15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7"/>
      <c r="U24" s="1"/>
      <c r="V24" s="1"/>
      <c r="W24" s="1"/>
      <c r="X24" s="1"/>
      <c r="Y24" s="130" t="s">
        <v>50</v>
      </c>
      <c r="Z24" s="131"/>
      <c r="AA24" s="131"/>
      <c r="AB24" s="131"/>
      <c r="AC24" s="131"/>
      <c r="AD24" s="131"/>
      <c r="AE24" s="131"/>
      <c r="AF24" s="131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7">
        <v>1</v>
      </c>
      <c r="B25" s="133" t="s">
        <v>163</v>
      </c>
      <c r="C25" s="111" t="s">
        <v>164</v>
      </c>
      <c r="D25" s="88"/>
      <c r="E25" s="88" t="s">
        <v>165</v>
      </c>
      <c r="F25" s="89"/>
      <c r="G25" s="93">
        <v>6</v>
      </c>
      <c r="H25" s="95"/>
      <c r="I25" s="93" t="s">
        <v>166</v>
      </c>
      <c r="J25" s="94"/>
      <c r="K25" s="94"/>
      <c r="L25" s="95"/>
      <c r="M25" s="93">
        <v>521793269</v>
      </c>
      <c r="N25" s="94"/>
      <c r="O25" s="95"/>
      <c r="P25" s="93">
        <v>158</v>
      </c>
      <c r="Q25" s="94"/>
      <c r="R25" s="94"/>
      <c r="S25" s="94"/>
      <c r="T25" s="99"/>
      <c r="U25" s="1"/>
      <c r="V25" s="1"/>
      <c r="W25" s="1"/>
      <c r="X25" s="1"/>
      <c r="Y25" s="101">
        <v>9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3" t="s">
        <v>167</v>
      </c>
      <c r="D26" s="114"/>
      <c r="E26" s="114" t="s">
        <v>168</v>
      </c>
      <c r="F26" s="115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7">
        <v>2</v>
      </c>
      <c r="B27" s="109">
        <v>2</v>
      </c>
      <c r="C27" s="111" t="s">
        <v>169</v>
      </c>
      <c r="D27" s="88"/>
      <c r="E27" s="88" t="s">
        <v>170</v>
      </c>
      <c r="F27" s="89"/>
      <c r="G27" s="93">
        <v>6</v>
      </c>
      <c r="H27" s="95"/>
      <c r="I27" s="93" t="s">
        <v>171</v>
      </c>
      <c r="J27" s="94"/>
      <c r="K27" s="94"/>
      <c r="L27" s="95"/>
      <c r="M27" s="93">
        <v>520829747</v>
      </c>
      <c r="N27" s="94"/>
      <c r="O27" s="95"/>
      <c r="P27" s="93">
        <v>155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3" t="s">
        <v>172</v>
      </c>
      <c r="D28" s="114"/>
      <c r="E28" s="114" t="s">
        <v>173</v>
      </c>
      <c r="F28" s="115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7">
        <v>3</v>
      </c>
      <c r="B29" s="109">
        <v>3</v>
      </c>
      <c r="C29" s="111" t="s">
        <v>174</v>
      </c>
      <c r="D29" s="88"/>
      <c r="E29" s="88" t="s">
        <v>175</v>
      </c>
      <c r="F29" s="89"/>
      <c r="G29" s="93">
        <v>6</v>
      </c>
      <c r="H29" s="95"/>
      <c r="I29" s="93" t="s">
        <v>176</v>
      </c>
      <c r="J29" s="94"/>
      <c r="K29" s="94"/>
      <c r="L29" s="95"/>
      <c r="M29" s="93">
        <v>522339756</v>
      </c>
      <c r="N29" s="94"/>
      <c r="O29" s="95"/>
      <c r="P29" s="93">
        <v>142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3" t="s">
        <v>177</v>
      </c>
      <c r="D30" s="114"/>
      <c r="E30" s="114" t="s">
        <v>178</v>
      </c>
      <c r="F30" s="115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7">
        <v>4</v>
      </c>
      <c r="B31" s="109">
        <v>4</v>
      </c>
      <c r="C31" s="111" t="s">
        <v>179</v>
      </c>
      <c r="D31" s="88"/>
      <c r="E31" s="88" t="s">
        <v>180</v>
      </c>
      <c r="F31" s="89"/>
      <c r="G31" s="93">
        <v>5</v>
      </c>
      <c r="H31" s="95"/>
      <c r="I31" s="93" t="s">
        <v>181</v>
      </c>
      <c r="J31" s="94"/>
      <c r="K31" s="94"/>
      <c r="L31" s="95"/>
      <c r="M31" s="93">
        <v>519036705</v>
      </c>
      <c r="N31" s="94"/>
      <c r="O31" s="95"/>
      <c r="P31" s="93">
        <v>133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3" t="s">
        <v>157</v>
      </c>
      <c r="D32" s="114"/>
      <c r="E32" s="114" t="s">
        <v>182</v>
      </c>
      <c r="F32" s="115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0" t="s">
        <v>51</v>
      </c>
      <c r="Z32" s="131"/>
      <c r="AA32" s="131"/>
      <c r="AB32" s="131"/>
      <c r="AC32" s="131"/>
      <c r="AD32" s="131"/>
      <c r="AE32" s="131"/>
      <c r="AF32" s="131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7">
        <v>5</v>
      </c>
      <c r="B33" s="109">
        <v>5</v>
      </c>
      <c r="C33" s="111" t="s">
        <v>183</v>
      </c>
      <c r="D33" s="88"/>
      <c r="E33" s="88" t="s">
        <v>184</v>
      </c>
      <c r="F33" s="89"/>
      <c r="G33" s="93">
        <v>5</v>
      </c>
      <c r="H33" s="95"/>
      <c r="I33" s="93" t="s">
        <v>185</v>
      </c>
      <c r="J33" s="94"/>
      <c r="K33" s="94"/>
      <c r="L33" s="95"/>
      <c r="M33" s="93">
        <v>520952674</v>
      </c>
      <c r="N33" s="94"/>
      <c r="O33" s="95"/>
      <c r="P33" s="93">
        <v>146</v>
      </c>
      <c r="Q33" s="94"/>
      <c r="R33" s="94"/>
      <c r="S33" s="94"/>
      <c r="T33" s="99"/>
      <c r="U33" s="1"/>
      <c r="V33" s="1"/>
      <c r="W33" s="1"/>
      <c r="X33" s="1"/>
      <c r="Y33" s="203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3" t="s">
        <v>186</v>
      </c>
      <c r="D34" s="114"/>
      <c r="E34" s="114" t="s">
        <v>187</v>
      </c>
      <c r="F34" s="115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4"/>
      <c r="Z34" s="154"/>
      <c r="AA34" s="154"/>
      <c r="AB34" s="154"/>
      <c r="AC34" s="154"/>
      <c r="AD34" s="154"/>
      <c r="AE34" s="154"/>
      <c r="AF34" s="154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7">
        <v>6</v>
      </c>
      <c r="B35" s="109">
        <v>6</v>
      </c>
      <c r="C35" s="111" t="s">
        <v>188</v>
      </c>
      <c r="D35" s="88"/>
      <c r="E35" s="88" t="s">
        <v>189</v>
      </c>
      <c r="F35" s="89"/>
      <c r="G35" s="93">
        <v>5</v>
      </c>
      <c r="H35" s="95"/>
      <c r="I35" s="93" t="s">
        <v>190</v>
      </c>
      <c r="J35" s="94"/>
      <c r="K35" s="94"/>
      <c r="L35" s="95"/>
      <c r="M35" s="93">
        <v>521227856</v>
      </c>
      <c r="N35" s="94"/>
      <c r="O35" s="95"/>
      <c r="P35" s="93">
        <v>138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3" t="s">
        <v>191</v>
      </c>
      <c r="D36" s="114"/>
      <c r="E36" s="114" t="s">
        <v>192</v>
      </c>
      <c r="F36" s="115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7">
        <v>7</v>
      </c>
      <c r="B37" s="109">
        <v>7</v>
      </c>
      <c r="C37" s="111" t="s">
        <v>193</v>
      </c>
      <c r="D37" s="88"/>
      <c r="E37" s="88" t="s">
        <v>194</v>
      </c>
      <c r="F37" s="89"/>
      <c r="G37" s="93">
        <v>5</v>
      </c>
      <c r="H37" s="95"/>
      <c r="I37" s="93" t="s">
        <v>166</v>
      </c>
      <c r="J37" s="94"/>
      <c r="K37" s="94"/>
      <c r="L37" s="95"/>
      <c r="M37" s="93">
        <v>521522081</v>
      </c>
      <c r="N37" s="94"/>
      <c r="O37" s="95"/>
      <c r="P37" s="93">
        <v>148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3" t="s">
        <v>195</v>
      </c>
      <c r="D38" s="114"/>
      <c r="E38" s="114" t="s">
        <v>196</v>
      </c>
      <c r="F38" s="115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7">
        <v>8</v>
      </c>
      <c r="B39" s="109">
        <v>8</v>
      </c>
      <c r="C39" s="111" t="s">
        <v>197</v>
      </c>
      <c r="D39" s="88"/>
      <c r="E39" s="88" t="s">
        <v>198</v>
      </c>
      <c r="F39" s="89"/>
      <c r="G39" s="93">
        <v>5</v>
      </c>
      <c r="H39" s="95"/>
      <c r="I39" s="93" t="s">
        <v>199</v>
      </c>
      <c r="J39" s="94"/>
      <c r="K39" s="94"/>
      <c r="L39" s="95"/>
      <c r="M39" s="93">
        <v>521710372</v>
      </c>
      <c r="N39" s="94"/>
      <c r="O39" s="95"/>
      <c r="P39" s="93">
        <v>142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3" t="s">
        <v>200</v>
      </c>
      <c r="D40" s="114"/>
      <c r="E40" s="114" t="s">
        <v>201</v>
      </c>
      <c r="F40" s="115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7">
        <v>9</v>
      </c>
      <c r="B41" s="109">
        <v>9</v>
      </c>
      <c r="C41" s="111" t="s">
        <v>202</v>
      </c>
      <c r="D41" s="88"/>
      <c r="E41" s="88" t="s">
        <v>203</v>
      </c>
      <c r="F41" s="89"/>
      <c r="G41" s="93">
        <v>4</v>
      </c>
      <c r="H41" s="95"/>
      <c r="I41" s="93" t="s">
        <v>181</v>
      </c>
      <c r="J41" s="94"/>
      <c r="K41" s="94"/>
      <c r="L41" s="95"/>
      <c r="M41" s="93">
        <v>521507248</v>
      </c>
      <c r="N41" s="94"/>
      <c r="O41" s="95"/>
      <c r="P41" s="93">
        <v>141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3" t="s">
        <v>204</v>
      </c>
      <c r="D42" s="114"/>
      <c r="E42" s="114" t="s">
        <v>205</v>
      </c>
      <c r="F42" s="115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7">
        <v>10</v>
      </c>
      <c r="B43" s="109">
        <v>10</v>
      </c>
      <c r="C43" s="111" t="s">
        <v>206</v>
      </c>
      <c r="D43" s="88"/>
      <c r="E43" s="88" t="s">
        <v>207</v>
      </c>
      <c r="F43" s="89"/>
      <c r="G43" s="93">
        <v>4</v>
      </c>
      <c r="H43" s="95"/>
      <c r="I43" s="93" t="s">
        <v>185</v>
      </c>
      <c r="J43" s="94"/>
      <c r="K43" s="94"/>
      <c r="L43" s="95"/>
      <c r="M43" s="93">
        <v>521512440</v>
      </c>
      <c r="N43" s="94"/>
      <c r="O43" s="95"/>
      <c r="P43" s="93">
        <v>148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3" t="s">
        <v>208</v>
      </c>
      <c r="D44" s="114"/>
      <c r="E44" s="114" t="s">
        <v>209</v>
      </c>
      <c r="F44" s="115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7">
        <v>11</v>
      </c>
      <c r="B45" s="109">
        <v>11</v>
      </c>
      <c r="C45" s="134" t="s">
        <v>210</v>
      </c>
      <c r="D45" s="88"/>
      <c r="E45" s="135" t="s">
        <v>211</v>
      </c>
      <c r="F45" s="89"/>
      <c r="G45" s="93">
        <v>4</v>
      </c>
      <c r="H45" s="95"/>
      <c r="I45" s="93" t="s">
        <v>166</v>
      </c>
      <c r="J45" s="94"/>
      <c r="K45" s="94"/>
      <c r="L45" s="95"/>
      <c r="M45" s="93">
        <v>522339787</v>
      </c>
      <c r="N45" s="94" t="str">
        <f>IF([1]入力!N45="","",[1]入力!N45)</f>
        <v/>
      </c>
      <c r="O45" s="95" t="str">
        <f>IF([1]入力!O45="","",[1]入力!O45)</f>
        <v/>
      </c>
      <c r="P45" s="93">
        <v>134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92" t="s">
        <v>212</v>
      </c>
      <c r="D46" s="114"/>
      <c r="E46" s="129" t="s">
        <v>213</v>
      </c>
      <c r="F46" s="115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7">
        <v>12</v>
      </c>
      <c r="B47" s="109">
        <v>12</v>
      </c>
      <c r="C47" s="134" t="s">
        <v>214</v>
      </c>
      <c r="D47" s="88"/>
      <c r="E47" s="135" t="s">
        <v>215</v>
      </c>
      <c r="F47" s="89"/>
      <c r="G47" s="93">
        <v>3</v>
      </c>
      <c r="H47" s="95"/>
      <c r="I47" s="93" t="s">
        <v>199</v>
      </c>
      <c r="J47" s="94"/>
      <c r="K47" s="94"/>
      <c r="L47" s="95"/>
      <c r="M47" s="93">
        <v>521710396</v>
      </c>
      <c r="N47" s="94" t="str">
        <f>IF([1]入力!N47="","",[1]入力!N47)</f>
        <v/>
      </c>
      <c r="O47" s="95" t="str">
        <f>IF([1]入力!O47="","",[1]入力!O47)</f>
        <v/>
      </c>
      <c r="P47" s="93">
        <v>127</v>
      </c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5"/>
      <c r="B48" s="156"/>
      <c r="C48" s="157" t="s">
        <v>200</v>
      </c>
      <c r="D48" s="158"/>
      <c r="E48" s="159" t="s">
        <v>216</v>
      </c>
      <c r="F48" s="160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52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1" t="s">
        <v>53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5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38">
        <f>LEN(A55)</f>
        <v>0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54</v>
      </c>
      <c r="B1" s="244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3.8" thickBot="1">
      <c r="A2" s="244"/>
      <c r="B2" s="244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5" t="s">
        <v>61</v>
      </c>
      <c r="B4" s="246"/>
      <c r="C4" s="246"/>
      <c r="D4" s="246"/>
      <c r="E4" s="246"/>
      <c r="F4" s="246"/>
      <c r="G4" s="247"/>
      <c r="H4" s="5" t="s">
        <v>62</v>
      </c>
      <c r="I4" s="5" t="s">
        <v>50</v>
      </c>
      <c r="J4" s="248" t="s">
        <v>63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女子</v>
      </c>
      <c r="I5" s="9">
        <f>入力!Y25</f>
        <v>9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21013</v>
      </c>
      <c r="B7" s="13" t="str">
        <f>IF(入力!C3="","",入力!C3)</f>
        <v>塚田JSC</v>
      </c>
      <c r="C7" s="13" t="str">
        <f>IF(入力!C2="","",入力!C2)</f>
        <v>ツカダｼﾞｪｲｴｽｼｰ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JR武蔵野</v>
      </c>
      <c r="S7" s="13" t="str">
        <f>IF(入力!AE5="","",入力!AE5)</f>
        <v>船橋法典</v>
      </c>
      <c r="T7" s="13"/>
      <c r="U7" s="13">
        <f>IF(入力!C4="","",入力!C4)</f>
        <v>434064852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牧田</v>
      </c>
      <c r="D16" s="13" t="str">
        <f>IF(入力!E8="","",入力!E8)</f>
        <v>宏</v>
      </c>
      <c r="E16" s="13" t="str">
        <f>IF(入力!C7="","",入力!C7)</f>
        <v>マキタ</v>
      </c>
      <c r="F16" s="13" t="str">
        <f>IF(入力!E7="","",入力!E7)</f>
        <v>ヒロシ</v>
      </c>
      <c r="G16" s="13">
        <f>IF(入力!G7="","",入力!G7)</f>
        <v>506063199</v>
      </c>
      <c r="H16" s="13">
        <f>IF(入力!J7="","",入力!J7)</f>
        <v>18527</v>
      </c>
      <c r="I16" s="13" t="str">
        <f>IF(入力!M7="","",入力!M7)</f>
        <v/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0045</v>
      </c>
      <c r="T16" s="13" t="str">
        <f>IF(入力!P8="","",入力!P8)</f>
        <v>千葉県船橋市山手3-8-3-301</v>
      </c>
      <c r="U16" s="13" t="str">
        <f>IF(入力!AL7="","",入力!AL7)</f>
        <v>080</v>
      </c>
      <c r="V16" s="13" t="str">
        <f>IF(入力!AK8="","",入力!AK8)</f>
        <v>5672</v>
      </c>
      <c r="W16" s="13" t="str">
        <f>IF(入力!AP8="","",入力!AP8)</f>
        <v>5345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今井</v>
      </c>
      <c r="D17" s="13" t="str">
        <f>IF(入力!E10="","",入力!E10)</f>
        <v>康幸</v>
      </c>
      <c r="E17" s="13" t="str">
        <f>IF(入力!C9="","",入力!C9)</f>
        <v>イマイ</v>
      </c>
      <c r="F17" s="13" t="str">
        <f>IF(入力!E9="","",入力!E9)</f>
        <v>ヤスユキ</v>
      </c>
      <c r="G17" s="13">
        <f>IF(入力!G9="","",入力!G9)</f>
        <v>516024475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59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0012</v>
      </c>
      <c r="T17" s="13" t="str">
        <f>IF(入力!P10="","",入力!P10)</f>
        <v>千葉県船橋市浜町1-1-6-502</v>
      </c>
      <c r="U17" s="13" t="str">
        <f>IF(入力!AL9="","",入力!AL9)</f>
        <v>090</v>
      </c>
      <c r="V17" s="13" t="str">
        <f>IF(入力!AK10="","",入力!AK10)</f>
        <v>2561</v>
      </c>
      <c r="W17" s="13" t="str">
        <f>IF(入力!AP10="","",入力!AP10)</f>
        <v>6470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>松丸</v>
      </c>
      <c r="D20" s="13" t="str">
        <f>IF(入力!E12="","",入力!E12)</f>
        <v>剛士</v>
      </c>
      <c r="E20" s="13" t="str">
        <f>IF(入力!C11="","",入力!C11)</f>
        <v>マツマル</v>
      </c>
      <c r="F20" s="13" t="str">
        <f>IF(入力!E11="","",入力!E11)</f>
        <v>タケシ</v>
      </c>
      <c r="G20" s="13">
        <f>IF(入力!G11="","",入力!G11)</f>
        <v>506063767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0864</v>
      </c>
      <c r="T20" s="13" t="str">
        <f>IF(入力!P12="","",入力!P12)</f>
        <v>千葉県船橋市北本町1-10-3</v>
      </c>
      <c r="U20" s="13" t="str">
        <f>IF(入力!AL11="","",入力!AL11)</f>
        <v>090</v>
      </c>
      <c r="V20" s="13" t="str">
        <f>IF(入力!AK12="","",入力!AK12)</f>
        <v>3906</v>
      </c>
      <c r="W20" s="13" t="str">
        <f>IF(入力!AP12="","",入力!AP12)</f>
        <v>4034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前田</v>
      </c>
      <c r="D22" s="13" t="str">
        <f>IF(入力!E16="","",入力!E16)</f>
        <v>正之</v>
      </c>
      <c r="E22" s="13" t="str">
        <f>IF(入力!C15="","",入力!C15)</f>
        <v>マエダ</v>
      </c>
      <c r="F22" s="13" t="str">
        <f>IF(入力!E15="","",入力!E15)</f>
        <v>マサユキ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0866</v>
      </c>
      <c r="T22" s="13" t="str">
        <f>IF(入力!P16="","",入力!P16)</f>
        <v>千葉県船橋市夏見台5-14-18</v>
      </c>
      <c r="U22" s="13" t="str">
        <f>IF(入力!AL15="","",入力!AL15)</f>
        <v>090</v>
      </c>
      <c r="V22" s="13" t="str">
        <f>IF(入力!AK16="","",入力!AK16)</f>
        <v>8597</v>
      </c>
      <c r="W22" s="13" t="str">
        <f>IF(入力!AP16="","",入力!AP16)</f>
        <v>0047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鈴木</v>
      </c>
      <c r="D24" s="51" t="str">
        <f>VLOOKUP($B$51,$A$53:$F$352,4)</f>
        <v>莉乃</v>
      </c>
      <c r="E24" s="51" t="str">
        <f>VLOOKUP($B$51,$A$53:$F$352,5)</f>
        <v>スズキ</v>
      </c>
      <c r="F24" s="51" t="str">
        <f>VLOOKUP($B$51,$A$53:$F$352,6)</f>
        <v>リノ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111</v>
      </c>
      <c r="B51" s="19">
        <f>IF(入力!Y33="","",入力!Y33)</f>
        <v>1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鈴木</v>
      </c>
      <c r="D53" s="13" t="str">
        <f>IF(入力!E26="","",入力!E26)</f>
        <v>莉乃</v>
      </c>
      <c r="E53" s="13" t="str">
        <f>IF(入力!C25="","",入力!C25)</f>
        <v>スズキ</v>
      </c>
      <c r="F53" s="13" t="str">
        <f>IF(入力!E25="","",入力!E25)</f>
        <v>リノ</v>
      </c>
      <c r="G53" s="13">
        <f>IF(入力!M25="","",入力!M25)</f>
        <v>521793269</v>
      </c>
      <c r="H53" s="13" t="str">
        <f>IF(入力!I25="","",入力!I25)</f>
        <v>法典西小学校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田村</v>
      </c>
      <c r="D54" s="13" t="str">
        <f>IF(入力!E28="","",入力!E28)</f>
        <v>空桜</v>
      </c>
      <c r="E54" s="13" t="str">
        <f>IF(入力!C27="","",入力!C27)</f>
        <v>タムラ</v>
      </c>
      <c r="F54" s="13" t="str">
        <f>IF(入力!E27="","",入力!E27)</f>
        <v>ソラ</v>
      </c>
      <c r="G54" s="13">
        <f>IF(入力!M27="","",入力!M27)</f>
        <v>520829747</v>
      </c>
      <c r="H54" s="13" t="str">
        <f>IF(入力!I27="","",入力!I27)</f>
        <v>法典東小学校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上辻</v>
      </c>
      <c r="D55" s="13" t="str">
        <f>IF(入力!E30="","",入力!E30)</f>
        <v>美緒</v>
      </c>
      <c r="E55" s="13" t="str">
        <f>IF(入力!C29="","",入力!C29)</f>
        <v>ウエツジ</v>
      </c>
      <c r="F55" s="13" t="str">
        <f>IF(入力!E29="","",入力!E29)</f>
        <v>ミオ</v>
      </c>
      <c r="G55" s="13">
        <f>IF(入力!M29="","",入力!M29)</f>
        <v>522339756</v>
      </c>
      <c r="H55" s="13" t="str">
        <f>IF(入力!I29="","",入力!I29)</f>
        <v>塚田南小学校</v>
      </c>
      <c r="I55" s="13">
        <f>IF(入力!G29="","",入力!G29)</f>
        <v>6</v>
      </c>
      <c r="J55" s="13">
        <f>IF(入力!P29="","",入力!P29)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前田</v>
      </c>
      <c r="D56" s="13" t="str">
        <f>IF(入力!E32="","",入力!E32)</f>
        <v>心菜</v>
      </c>
      <c r="E56" s="13" t="str">
        <f>IF(入力!C31="","",入力!C31)</f>
        <v>マエダ</v>
      </c>
      <c r="F56" s="13" t="str">
        <f>IF(入力!E31="","",入力!E31)</f>
        <v>ココナ</v>
      </c>
      <c r="G56" s="13">
        <f>IF(入力!M31="","",入力!M31)</f>
        <v>519036705</v>
      </c>
      <c r="H56" s="13" t="str">
        <f>IF(入力!I31="","",入力!I31)</f>
        <v>夏見台小学校</v>
      </c>
      <c r="I56" s="13">
        <f>IF(入力!G31="","",入力!G31)</f>
        <v>5</v>
      </c>
      <c r="J56" s="13">
        <f>IF(入力!P31="","",入力!P31)</f>
        <v>133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内藤</v>
      </c>
      <c r="D57" s="13" t="str">
        <f>IF(入力!E34="","",入力!E34)</f>
        <v>帆香</v>
      </c>
      <c r="E57" s="13" t="str">
        <f>IF(入力!C33="","",入力!C33)</f>
        <v>ナイトウ</v>
      </c>
      <c r="F57" s="13" t="str">
        <f>IF(入力!E33="","",入力!E33)</f>
        <v>ホノカ</v>
      </c>
      <c r="G57" s="13">
        <f>IF(入力!M33="","",入力!M33)</f>
        <v>520952674</v>
      </c>
      <c r="H57" s="13" t="str">
        <f>IF(入力!I33="","",入力!I33)</f>
        <v>行田東小学校</v>
      </c>
      <c r="I57" s="13">
        <f>IF(入力!G33="","",入力!G33)</f>
        <v>5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山本</v>
      </c>
      <c r="D58" s="13" t="str">
        <f>IF(入力!E36="","",入力!E36)</f>
        <v>陽菜</v>
      </c>
      <c r="E58" s="13" t="str">
        <f>IF(入力!C35="","",入力!C35)</f>
        <v>ヤマモト</v>
      </c>
      <c r="F58" s="13" t="str">
        <f>IF(入力!E35="","",入力!E35)</f>
        <v>ヒナ</v>
      </c>
      <c r="G58" s="13">
        <f>IF(入力!M35="","",入力!M35)</f>
        <v>521227856</v>
      </c>
      <c r="H58" s="13" t="str">
        <f>IF(入力!I35="","",入力!I35)</f>
        <v>宮本小学校</v>
      </c>
      <c r="I58" s="13">
        <f>IF(入力!G35="","",入力!G35)</f>
        <v>5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寺崎</v>
      </c>
      <c r="D59" s="13" t="str">
        <f>IF(入力!E38="","",入力!E38)</f>
        <v>美央</v>
      </c>
      <c r="E59" s="13" t="str">
        <f>IF(入力!C37="","",入力!C37)</f>
        <v>テラサキ</v>
      </c>
      <c r="F59" s="13" t="str">
        <f>IF(入力!E37="","",入力!E37)</f>
        <v>ミオ</v>
      </c>
      <c r="G59" s="13">
        <f>IF(入力!M37="","",入力!M37)</f>
        <v>521522081</v>
      </c>
      <c r="H59" s="13" t="str">
        <f>IF(入力!I37="","",入力!I37)</f>
        <v>法典西小学校</v>
      </c>
      <c r="I59" s="13">
        <f>IF(入力!G37="","",入力!G37)</f>
        <v>5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野間</v>
      </c>
      <c r="D60" s="13" t="str">
        <f>IF(入力!E40="","",入力!E40)</f>
        <v>友夏</v>
      </c>
      <c r="E60" s="13" t="str">
        <f>IF(入力!C39="","",入力!C39)</f>
        <v>ノマ</v>
      </c>
      <c r="F60" s="13" t="str">
        <f>IF(入力!E39="","",入力!E39)</f>
        <v>トモカ</v>
      </c>
      <c r="G60" s="13">
        <f>IF(入力!M39="","",入力!M39)</f>
        <v>521710372</v>
      </c>
      <c r="H60" s="13" t="str">
        <f>IF(入力!I39="","",入力!I39)</f>
        <v>西海神小学校</v>
      </c>
      <c r="I60" s="13">
        <f>IF(入力!G39="","",入力!G39)</f>
        <v>5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砂庭</v>
      </c>
      <c r="D61" s="13" t="str">
        <f>IF(入力!E42="","",入力!E42)</f>
        <v>智美</v>
      </c>
      <c r="E61" s="13" t="str">
        <f>IF(入力!C41="","",入力!C41)</f>
        <v>スナバ</v>
      </c>
      <c r="F61" s="13" t="str">
        <f>IF(入力!E41="","",入力!E41)</f>
        <v>トモミ</v>
      </c>
      <c r="G61" s="13">
        <f>IF(入力!M41="","",入力!M41)</f>
        <v>521507248</v>
      </c>
      <c r="H61" s="13" t="str">
        <f>IF(入力!I41="","",入力!I41)</f>
        <v>夏見台小学校</v>
      </c>
      <c r="I61" s="13">
        <f>IF(入力!G41="","",入力!G41)</f>
        <v>4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成田</v>
      </c>
      <c r="D62" s="13" t="str">
        <f>IF(入力!E44="","",入力!E44)</f>
        <v>心咲</v>
      </c>
      <c r="E62" s="13" t="str">
        <f>IF(入力!C43="","",入力!C43)</f>
        <v>ナリタ</v>
      </c>
      <c r="F62" s="13" t="str">
        <f>IF(入力!E43="","",入力!E43)</f>
        <v>ミサキ</v>
      </c>
      <c r="G62" s="13">
        <f>IF(入力!M43="","",入力!M43)</f>
        <v>521512440</v>
      </c>
      <c r="H62" s="13" t="str">
        <f>IF(入力!I43="","",入力!I43)</f>
        <v>行田東小学校</v>
      </c>
      <c r="I62" s="13">
        <f>IF(入力!G43="","",入力!G43)</f>
        <v>4</v>
      </c>
      <c r="J62" s="13">
        <f>IF(入力!P43="","",入力!P43)</f>
        <v>148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吉村</v>
      </c>
      <c r="D63" s="13" t="str">
        <f>IF(入力!E46="","",入力!E46)</f>
        <v>紀波</v>
      </c>
      <c r="E63" s="13" t="str">
        <f>IF(入力!C45="","",入力!C45)</f>
        <v>ヨシムラ</v>
      </c>
      <c r="F63" s="13" t="str">
        <f>IF(入力!E45="","",入力!E45)</f>
        <v>アキナ</v>
      </c>
      <c r="G63" s="13">
        <f>IF(入力!M45="","",入力!M45)</f>
        <v>522339787</v>
      </c>
      <c r="H63" s="13" t="str">
        <f>IF(入力!I45="","",入力!I45)</f>
        <v>法典西小学校</v>
      </c>
      <c r="I63" s="13">
        <f>IF(入力!G45="","",入力!G45)</f>
        <v>4</v>
      </c>
      <c r="J63" s="13">
        <f>IF(入力!P45="","",入力!P45)</f>
        <v>134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野間</v>
      </c>
      <c r="D64" s="13" t="str">
        <f>IF(入力!E48="","",入力!E48)</f>
        <v>優希</v>
      </c>
      <c r="E64" s="13" t="str">
        <f>IF(入力!C47="","",入力!C47)</f>
        <v>ノマ</v>
      </c>
      <c r="F64" s="13" t="str">
        <f>IF(入力!E47="","",入力!E47)</f>
        <v>ユキ</v>
      </c>
      <c r="G64" s="13">
        <f>IF(入力!M47="","",入力!M47)</f>
        <v>521710396</v>
      </c>
      <c r="H64" s="13" t="str">
        <f>IF(入力!I47="","",入力!I47)</f>
        <v>西海神小学校</v>
      </c>
      <c r="I64" s="13">
        <f>IF(入力!G47="","",入力!G47)</f>
        <v>3</v>
      </c>
      <c r="J64" s="13">
        <f>IF(入力!P47="","",入力!P47)</f>
        <v>127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前田正之</cp:lastModifiedBy>
  <cp:revision/>
  <dcterms:created xsi:type="dcterms:W3CDTF">2014-04-05T09:56:00Z</dcterms:created>
  <dcterms:modified xsi:type="dcterms:W3CDTF">2023-05-25T05:35:26Z</dcterms:modified>
  <cp:category/>
  <cp:contentStatus/>
</cp:coreProperties>
</file>