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14415" yWindow="-15" windowWidth="14400" windowHeight="1183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<sst xmlns="http://schemas.openxmlformats.org/spreadsheetml/2006/main" count="433" uniqueCount="304">
  <si>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</si>
  <si>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</si>
  <si>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</si>
  <si>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</si>
  <si>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</si>
  <si>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</si>
  <si>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</si>
  <si>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</si>
  <si>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</si>
  <si>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</si>
  <si>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</si>
  <si>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</si>
  <si>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</si>
  <si>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</si>
  <si>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</si>
  <si>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</si>
  <si>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</si>
  <si>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</si>
  <si>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</si>
  <si>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</si>
  <si>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</si>
  <si>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</si>
  <si>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</si>
  <si>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</si>
  <si>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</si>
  <si>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</si>
  <si>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</si>
  <si>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</si>
  <si>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</si>
  <si>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</si>
  <si>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</si>
  <si>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</si>
  <si>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</si>
  <si>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</si>
  <si>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</si>
  <si>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</si>
  <si>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</si>
  <si>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</si>
  <si>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</si>
  <si>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</si>
  <si>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</si>
  <si>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</si>
  <si>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</si>
  <si>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</si>
  <si>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</si>
  <si>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</si>
  <si>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</si>
  <si>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</si>
  <si>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</si>
  <si>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</si>
  <si>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</si>
  <si>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</si>
  <si>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</si>
  <si>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</si>
  <si>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</si>
  <si>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</si>
  <si>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</si>
  <si>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</si>
  <si>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</si>
  <si>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</si>
  <si>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</si>
  <si>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</si>
  <si>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</si>
  <si>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</si>
  <si>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</si>
  <si>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</si>
  <si>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</si>
  <si>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</si>
  <si>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</si>
  <si>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</si>
  <si>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</si>
  <si>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</si>
  <si>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</si>
  <si>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</si>
  <si>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</si>
  <si>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</si>
  <si>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</si>
  <si>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</si>
  <si>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</si>
  <si>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</si>
  <si>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</si>
  <si>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</si>
  <si>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</si>
  <si>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</si>
  <si>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</si>
  <si>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</si>
  <si>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</si>
  <si>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</si>
  <si>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</si>
  <si>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</si>
  <si>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</si>
  <si>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</si>
  <si>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</si>
  <si>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</si>
  <si>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</si>
  <si>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</si>
  <si>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</si>
  <si>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</si>
  <si>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</si>
  <si>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</si>
  <si>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</si>
  <si>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</si>
  <si>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</si>
  <si>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</si>
  <si>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</si>
  <si>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</si>
  <si>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</si>
  <si>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</si>
  <si>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</si>
  <si>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</si>
  <si>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</si>
  <si>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</si>
  <si>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</si>
  <si>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</si>
  <si>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</si>
  <si>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</si>
  <si>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</si>
  <si>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</si>
  <si>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</si>
  <si>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</si>
  <si>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</si>
  <si>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</si>
  <si>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</si>
  <si>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</si>
  <si>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</si>
  <si>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</si>
  <si>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</si>
  <si>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</si>
  <si>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</si>
  <si>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</si>
  <si>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</si>
  <si>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</si>
  <si>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</si>
  <si>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</si>
  <si>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</si>
  <si>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</si>
  <si>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</si>
  <si>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</si>
  <si>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</si>
  <si>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</si>
  <si>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</si>
  <si>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</si>
  <si>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</si>
  <si>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</si>
  <si>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</si>
  <si>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</si>
  <si>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</si>
  <si>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</si>
  <si>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</si>
  <si>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</si>
  <si>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</si>
  <si>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</si>
  <si>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</si>
  <si>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</si>
  <si>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</si>
  <si>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</si>
  <si>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</si>
  <si>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</si>
  <si>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</si>
  <si>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</si>
  <si>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</si>
  <si>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</si>
  <si>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</si>
  <si>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</si>
  <si>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</si>
  <si>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</si>
  <si>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</si>
  <si>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</si>
  <si>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</si>
  <si>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</si>
  <si>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</si>
  <si>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</si>
  <si>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</si>
  <si>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</si>
  <si>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</si>
  <si>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</si>
  <si>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</si>
  <si>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</si>
  <si>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</si>
  <si>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</si>
  <si>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</si>
  <si>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</si>
  <si>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</si>
  <si>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</si>
  <si>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</si>
  <si>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</si>
  <si>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</si>
  <si>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</si>
  <si>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</si>
  <si>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</si>
  <si>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</si>
  <si>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</si>
  <si>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</si>
  <si>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</si>
  <si>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</si>
  <si>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</si>
  <si>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</si>
  <si>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</si>
  <si>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</si>
  <si>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</si>
  <si>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塚田</t>
    </r>
    <r>
      <rPr>
        <sz val="16"/>
        <color indexed="8"/>
        <rFont val="Calibri"/>
        <family val="2"/>
      </rPr>
      <t>JSC</t>
    </r>
    <phoneticPr fontId="2"/>
  </si>
  <si>
    <t>ツカダＪＳＣ</t>
    <phoneticPr fontId="2"/>
  </si>
  <si>
    <t>船橋市</t>
    <rPh sb="0" eb="3">
      <t>フナバシシ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</si>
  <si>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</si>
  <si>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</si>
  <si>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牧田</t>
    <phoneticPr fontId="2"/>
  </si>
  <si>
    <t>宏</t>
    <phoneticPr fontId="2"/>
  </si>
  <si>
    <t>渡邉</t>
    <phoneticPr fontId="2"/>
  </si>
  <si>
    <t>和義</t>
    <phoneticPr fontId="2"/>
  </si>
  <si>
    <t>マキタ</t>
    <phoneticPr fontId="2"/>
  </si>
  <si>
    <t>ヒロシ</t>
    <phoneticPr fontId="2"/>
  </si>
  <si>
    <t>ワタナベ</t>
    <phoneticPr fontId="2"/>
  </si>
  <si>
    <t>カズヨシ</t>
    <phoneticPr fontId="2"/>
  </si>
  <si>
    <t>関</t>
    <rPh sb="0" eb="1">
      <t>セキ</t>
    </rPh>
    <phoneticPr fontId="2"/>
  </si>
  <si>
    <t>達也</t>
    <rPh sb="0" eb="2">
      <t>タツヤ</t>
    </rPh>
    <phoneticPr fontId="2"/>
  </si>
  <si>
    <t>セキ</t>
    <phoneticPr fontId="2"/>
  </si>
  <si>
    <t>タツヤ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</si>
  <si>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</si>
  <si>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</si>
  <si>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シンドウ</t>
    <phoneticPr fontId="2"/>
  </si>
  <si>
    <t>ナオキ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</si>
  <si>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</si>
  <si>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</si>
  <si>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イシイ</t>
    <phoneticPr fontId="2"/>
  </si>
  <si>
    <t>タツオ</t>
    <phoneticPr fontId="2"/>
  </si>
  <si>
    <t>船橋市山手3－8－3－301</t>
    <phoneticPr fontId="2"/>
  </si>
  <si>
    <t>273</t>
    <phoneticPr fontId="2"/>
  </si>
  <si>
    <t>0045</t>
    <phoneticPr fontId="2"/>
  </si>
  <si>
    <t>0046</t>
    <phoneticPr fontId="2"/>
  </si>
  <si>
    <t>047</t>
    <phoneticPr fontId="2"/>
  </si>
  <si>
    <t>437</t>
    <phoneticPr fontId="2"/>
  </si>
  <si>
    <t>5345</t>
    <phoneticPr fontId="2"/>
  </si>
  <si>
    <t>303</t>
    <phoneticPr fontId="2"/>
  </si>
  <si>
    <t>1203</t>
    <phoneticPr fontId="2"/>
  </si>
  <si>
    <t>0047</t>
    <phoneticPr fontId="2"/>
  </si>
  <si>
    <t>1771</t>
    <phoneticPr fontId="2"/>
  </si>
  <si>
    <t>船橋市藤原2-11-28</t>
    <rPh sb="0" eb="3">
      <t>フナバシシ</t>
    </rPh>
    <rPh sb="3" eb="5">
      <t>フジワラ</t>
    </rPh>
    <phoneticPr fontId="2"/>
  </si>
  <si>
    <t>海老原</t>
    <rPh sb="0" eb="3">
      <t>エビハラ</t>
    </rPh>
    <phoneticPr fontId="2"/>
  </si>
  <si>
    <t>ゆら</t>
    <phoneticPr fontId="2"/>
  </si>
  <si>
    <t>エビハラ</t>
    <phoneticPr fontId="2"/>
  </si>
  <si>
    <t>ユラ</t>
    <phoneticPr fontId="2"/>
  </si>
  <si>
    <t>結束</t>
    <rPh sb="0" eb="2">
      <t>ケッソク</t>
    </rPh>
    <phoneticPr fontId="2"/>
  </si>
  <si>
    <t>優亜</t>
    <rPh sb="0" eb="2">
      <t>ユウア</t>
    </rPh>
    <phoneticPr fontId="2"/>
  </si>
  <si>
    <t>ケッソク</t>
    <phoneticPr fontId="2"/>
  </si>
  <si>
    <t>ユウア</t>
    <phoneticPr fontId="2"/>
  </si>
  <si>
    <t>大高</t>
    <rPh sb="0" eb="2">
      <t>オオタカ</t>
    </rPh>
    <phoneticPr fontId="2"/>
  </si>
  <si>
    <t>和奏</t>
    <rPh sb="0" eb="2">
      <t>ワカナ</t>
    </rPh>
    <phoneticPr fontId="2"/>
  </si>
  <si>
    <t>オオタカ</t>
    <phoneticPr fontId="2"/>
  </si>
  <si>
    <t>ワカナ</t>
    <phoneticPr fontId="2"/>
  </si>
  <si>
    <t>田島</t>
    <rPh sb="0" eb="2">
      <t>タジマ</t>
    </rPh>
    <phoneticPr fontId="2"/>
  </si>
  <si>
    <t>佳歩</t>
    <rPh sb="0" eb="2">
      <t>カホ</t>
    </rPh>
    <phoneticPr fontId="2"/>
  </si>
  <si>
    <t>タジマ</t>
    <phoneticPr fontId="2"/>
  </si>
  <si>
    <t>カホ</t>
    <phoneticPr fontId="2"/>
  </si>
  <si>
    <t>高橋</t>
    <rPh sb="0" eb="2">
      <t>タカハシ</t>
    </rPh>
    <phoneticPr fontId="2"/>
  </si>
  <si>
    <t>蘭</t>
    <rPh sb="0" eb="1">
      <t>ラン</t>
    </rPh>
    <phoneticPr fontId="2"/>
  </si>
  <si>
    <t>タカハシ</t>
    <phoneticPr fontId="2"/>
  </si>
  <si>
    <t>ラン</t>
    <phoneticPr fontId="2"/>
  </si>
  <si>
    <t>サカタ</t>
    <phoneticPr fontId="2"/>
  </si>
  <si>
    <t>ナノハ</t>
    <phoneticPr fontId="2"/>
  </si>
  <si>
    <t>坂田</t>
    <rPh sb="0" eb="2">
      <t>サカタ</t>
    </rPh>
    <phoneticPr fontId="2"/>
  </si>
  <si>
    <t>菜の花</t>
    <rPh sb="0" eb="1">
      <t>ナ</t>
    </rPh>
    <rPh sb="2" eb="3">
      <t>ハナ</t>
    </rPh>
    <phoneticPr fontId="2"/>
  </si>
  <si>
    <t>エビハラ</t>
    <phoneticPr fontId="2"/>
  </si>
  <si>
    <t>ユイ</t>
    <phoneticPr fontId="2"/>
  </si>
  <si>
    <t>カトウ</t>
    <phoneticPr fontId="2"/>
  </si>
  <si>
    <t>チサ</t>
    <phoneticPr fontId="2"/>
  </si>
  <si>
    <t>加藤</t>
    <rPh sb="0" eb="2">
      <t>カトウ</t>
    </rPh>
    <phoneticPr fontId="2"/>
  </si>
  <si>
    <t>千紗</t>
    <rPh sb="0" eb="2">
      <t>チサ</t>
    </rPh>
    <phoneticPr fontId="2"/>
  </si>
  <si>
    <t>ワタナベ</t>
    <phoneticPr fontId="2"/>
  </si>
  <si>
    <t>ルカ</t>
    <phoneticPr fontId="2"/>
  </si>
  <si>
    <t>渡邉</t>
    <rPh sb="0" eb="2">
      <t>ワタナベ</t>
    </rPh>
    <phoneticPr fontId="2"/>
  </si>
  <si>
    <t>瑠風</t>
    <rPh sb="0" eb="2">
      <t>ルカ</t>
    </rPh>
    <phoneticPr fontId="2"/>
  </si>
  <si>
    <t>マナベ</t>
    <phoneticPr fontId="2"/>
  </si>
  <si>
    <t>サエ</t>
    <phoneticPr fontId="2"/>
  </si>
  <si>
    <t>真鍋</t>
    <rPh sb="0" eb="2">
      <t>マナベ</t>
    </rPh>
    <phoneticPr fontId="2"/>
  </si>
  <si>
    <t>紗英</t>
    <rPh sb="0" eb="2">
      <t>サエ</t>
    </rPh>
    <phoneticPr fontId="2"/>
  </si>
  <si>
    <t>森本</t>
    <rPh sb="0" eb="2">
      <t>モリモト</t>
    </rPh>
    <phoneticPr fontId="2"/>
  </si>
  <si>
    <t>愛理</t>
    <rPh sb="0" eb="2">
      <t>アイリ</t>
    </rPh>
    <phoneticPr fontId="2"/>
  </si>
  <si>
    <t>モリモト</t>
    <phoneticPr fontId="2"/>
  </si>
  <si>
    <t>アイリ</t>
    <phoneticPr fontId="2"/>
  </si>
  <si>
    <t>保</t>
    <rPh sb="0" eb="1">
      <t>タモ</t>
    </rPh>
    <phoneticPr fontId="2"/>
  </si>
  <si>
    <t>璃乃</t>
    <rPh sb="0" eb="2">
      <t>リノ</t>
    </rPh>
    <phoneticPr fontId="2"/>
  </si>
  <si>
    <t>タモツ</t>
    <phoneticPr fontId="2"/>
  </si>
  <si>
    <t>リノ</t>
    <phoneticPr fontId="2"/>
  </si>
  <si>
    <t>海神小</t>
    <phoneticPr fontId="2"/>
  </si>
  <si>
    <t>行田東小</t>
    <phoneticPr fontId="2"/>
  </si>
  <si>
    <t>葛飾小</t>
    <phoneticPr fontId="2"/>
  </si>
  <si>
    <t>法典西小</t>
    <phoneticPr fontId="2"/>
  </si>
  <si>
    <t>中部小</t>
    <phoneticPr fontId="2"/>
  </si>
  <si>
    <t>法典小</t>
    <phoneticPr fontId="2"/>
  </si>
  <si>
    <t>金杉小</t>
    <phoneticPr fontId="2"/>
  </si>
  <si>
    <t>金杉小</t>
    <phoneticPr fontId="2"/>
  </si>
  <si>
    <t>行田東小</t>
    <phoneticPr fontId="2"/>
  </si>
  <si>
    <t>葛飾小</t>
    <phoneticPr fontId="2"/>
  </si>
  <si>
    <t>273</t>
    <phoneticPr fontId="2"/>
  </si>
  <si>
    <t>0046</t>
    <phoneticPr fontId="2"/>
  </si>
  <si>
    <t>船橋市上山町1－154－28</t>
    <phoneticPr fontId="2"/>
  </si>
  <si>
    <t>船橋市上山町1-207-26-1-106</t>
    <phoneticPr fontId="2"/>
  </si>
  <si>
    <t>047</t>
    <phoneticPr fontId="2"/>
  </si>
  <si>
    <t>339</t>
    <phoneticPr fontId="2"/>
  </si>
  <si>
    <t>5467</t>
    <phoneticPr fontId="2"/>
  </si>
  <si>
    <t>080</t>
    <phoneticPr fontId="2"/>
  </si>
  <si>
    <t>①</t>
    <phoneticPr fontId="2"/>
  </si>
  <si>
    <t>何とかかんとか県大会まではたどり着きました。相変わらず小さい私達ですが、この小さな12人一丸ででどこまでやれるんでしょうか?悩んでいても仕方がないです。相手がどうだこうだ言う前に、まずは自分達にチャレンジです！応援よろしくお願いしまーす！</t>
    <rPh sb="0" eb="1">
      <t>ナン</t>
    </rPh>
    <rPh sb="7" eb="8">
      <t>ケン</t>
    </rPh>
    <rPh sb="8" eb="10">
      <t>タイカイ</t>
    </rPh>
    <rPh sb="16" eb="17">
      <t>ツ</t>
    </rPh>
    <rPh sb="22" eb="24">
      <t>アイカ</t>
    </rPh>
    <rPh sb="27" eb="28">
      <t>チイ</t>
    </rPh>
    <rPh sb="30" eb="32">
      <t>ワタシタチ</t>
    </rPh>
    <rPh sb="38" eb="39">
      <t>チイ</t>
    </rPh>
    <rPh sb="43" eb="44">
      <t>ニン</t>
    </rPh>
    <rPh sb="44" eb="46">
      <t>イチガン</t>
    </rPh>
    <rPh sb="62" eb="63">
      <t>ナヤ</t>
    </rPh>
    <rPh sb="68" eb="70">
      <t>シカタ</t>
    </rPh>
    <rPh sb="76" eb="78">
      <t>アイテ</t>
    </rPh>
    <rPh sb="85" eb="86">
      <t>イ</t>
    </rPh>
    <rPh sb="87" eb="88">
      <t>マエ</t>
    </rPh>
    <rPh sb="93" eb="95">
      <t>ジブン</t>
    </rPh>
    <rPh sb="95" eb="96">
      <t>タチ</t>
    </rPh>
    <rPh sb="105" eb="107">
      <t>オウエン</t>
    </rPh>
    <rPh sb="112" eb="113">
      <t>ネガ</t>
    </rPh>
    <phoneticPr fontId="2"/>
  </si>
  <si>
    <t>ゆい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</si>
</sst>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9" zoomScaleNormal="100" workbookViewId="0">
      <selection activeCell="AV43" sqref="AV4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430799524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21013</v>
      </c>
      <c r="K5" s="145"/>
      <c r="L5" s="145"/>
      <c r="M5" s="145"/>
      <c r="N5" s="145"/>
      <c r="O5" s="145"/>
      <c r="P5" s="197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8" t="s">
        <v>204</v>
      </c>
      <c r="AF5" s="197"/>
      <c r="AG5" s="197"/>
      <c r="AH5" s="197"/>
      <c r="AI5" s="197"/>
      <c r="AJ5" s="197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209</v>
      </c>
      <c r="D7" s="135"/>
      <c r="E7" s="110" t="s">
        <v>210</v>
      </c>
      <c r="F7" s="111"/>
      <c r="G7" s="92">
        <v>506063199</v>
      </c>
      <c r="H7" s="92"/>
      <c r="I7" s="92"/>
      <c r="J7" s="92">
        <v>18527</v>
      </c>
      <c r="K7" s="92"/>
      <c r="L7" s="92"/>
      <c r="M7" s="92"/>
      <c r="N7" s="92"/>
      <c r="O7" s="92"/>
      <c r="P7" s="89" t="s">
        <v>72</v>
      </c>
      <c r="Q7" s="90"/>
      <c r="R7" s="108" t="s">
        <v>226</v>
      </c>
      <c r="S7" s="108"/>
      <c r="T7" s="108"/>
      <c r="U7" s="108"/>
      <c r="V7" s="50" t="s">
        <v>73</v>
      </c>
      <c r="W7" s="107" t="s">
        <v>227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229</v>
      </c>
      <c r="AM7" s="146"/>
      <c r="AN7" s="146"/>
      <c r="AO7" s="146"/>
      <c r="AP7" s="146"/>
      <c r="AQ7" s="146"/>
      <c r="AR7" s="146"/>
      <c r="AS7" s="59" t="s">
        <v>75</v>
      </c>
      <c r="AT7" s="256">
        <v>55</v>
      </c>
    </row>
    <row r="8" spans="1:51" ht="18" customHeight="1">
      <c r="A8" s="99"/>
      <c r="B8" s="100"/>
      <c r="C8" s="137" t="s">
        <v>205</v>
      </c>
      <c r="D8" s="138"/>
      <c r="E8" s="139" t="s">
        <v>206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225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230</v>
      </c>
      <c r="AL8" s="150"/>
      <c r="AM8" s="150"/>
      <c r="AN8" s="150"/>
      <c r="AO8" s="60" t="s">
        <v>76</v>
      </c>
      <c r="AP8" s="150" t="s">
        <v>231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4" t="s">
        <v>211</v>
      </c>
      <c r="D9" s="135"/>
      <c r="E9" s="110" t="s">
        <v>212</v>
      </c>
      <c r="F9" s="111"/>
      <c r="G9" s="92">
        <v>506064479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226</v>
      </c>
      <c r="S9" s="108"/>
      <c r="T9" s="108"/>
      <c r="U9" s="108"/>
      <c r="V9" s="50" t="s">
        <v>73</v>
      </c>
      <c r="W9" s="107" t="s">
        <v>228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229</v>
      </c>
      <c r="AM9" s="146"/>
      <c r="AN9" s="146"/>
      <c r="AO9" s="146"/>
      <c r="AP9" s="146"/>
      <c r="AQ9" s="146"/>
      <c r="AR9" s="146"/>
      <c r="AS9" s="59" t="s">
        <v>194</v>
      </c>
      <c r="AT9" s="257">
        <v>46</v>
      </c>
    </row>
    <row r="10" spans="1:51" ht="18" customHeight="1">
      <c r="A10" s="99"/>
      <c r="B10" s="100"/>
      <c r="C10" s="137" t="s">
        <v>207</v>
      </c>
      <c r="D10" s="138"/>
      <c r="E10" s="139" t="s">
        <v>208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295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232</v>
      </c>
      <c r="AL10" s="150"/>
      <c r="AM10" s="150"/>
      <c r="AN10" s="150"/>
      <c r="AO10" s="60" t="s">
        <v>195</v>
      </c>
      <c r="AP10" s="150" t="s">
        <v>233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4" t="s">
        <v>215</v>
      </c>
      <c r="D11" s="135"/>
      <c r="E11" s="110" t="s">
        <v>216</v>
      </c>
      <c r="F11" s="111"/>
      <c r="G11" s="92">
        <v>506062237</v>
      </c>
      <c r="H11" s="92"/>
      <c r="I11" s="92"/>
      <c r="J11" s="92">
        <v>18506</v>
      </c>
      <c r="K11" s="92"/>
      <c r="L11" s="92"/>
      <c r="M11" s="92">
        <v>200765</v>
      </c>
      <c r="N11" s="92"/>
      <c r="O11" s="92"/>
      <c r="P11" s="89" t="s">
        <v>72</v>
      </c>
      <c r="Q11" s="90"/>
      <c r="R11" s="108" t="s">
        <v>293</v>
      </c>
      <c r="S11" s="108"/>
      <c r="T11" s="108"/>
      <c r="U11" s="108"/>
      <c r="V11" s="50" t="s">
        <v>73</v>
      </c>
      <c r="W11" s="107" t="s">
        <v>294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297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47</v>
      </c>
    </row>
    <row r="12" spans="1:51" ht="18" customHeight="1">
      <c r="A12" s="99"/>
      <c r="B12" s="100"/>
      <c r="C12" s="137" t="s">
        <v>213</v>
      </c>
      <c r="D12" s="138"/>
      <c r="E12" s="139" t="s">
        <v>214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296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298</v>
      </c>
      <c r="AL12" s="150"/>
      <c r="AM12" s="150"/>
      <c r="AN12" s="150"/>
      <c r="AO12" s="60" t="s">
        <v>195</v>
      </c>
      <c r="AP12" s="150" t="s">
        <v>299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4" t="s">
        <v>219</v>
      </c>
      <c r="D13" s="135"/>
      <c r="E13" s="110" t="s">
        <v>220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7" t="s">
        <v>217</v>
      </c>
      <c r="D14" s="138"/>
      <c r="E14" s="139" t="s">
        <v>218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4" t="s">
        <v>166</v>
      </c>
      <c r="B15" s="100"/>
      <c r="C15" s="134" t="s">
        <v>223</v>
      </c>
      <c r="D15" s="135"/>
      <c r="E15" s="110" t="s">
        <v>224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226</v>
      </c>
      <c r="S15" s="108"/>
      <c r="T15" s="108"/>
      <c r="U15" s="108"/>
      <c r="V15" s="49" t="s">
        <v>73</v>
      </c>
      <c r="W15" s="107" t="s">
        <v>234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229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52</v>
      </c>
    </row>
    <row r="16" spans="1:51" ht="18" customHeight="1">
      <c r="A16" s="99"/>
      <c r="B16" s="100"/>
      <c r="C16" s="137" t="s">
        <v>221</v>
      </c>
      <c r="D16" s="138"/>
      <c r="E16" s="139" t="s">
        <v>222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236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232</v>
      </c>
      <c r="AL16" s="150"/>
      <c r="AM16" s="150"/>
      <c r="AN16" s="150"/>
      <c r="AO16" s="60" t="s">
        <v>195</v>
      </c>
      <c r="AP16" s="150" t="s">
        <v>235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船橋市藤原2-11-28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047-303-1771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300</v>
      </c>
      <c r="D21" s="78"/>
      <c r="E21" s="78">
        <v>9692</v>
      </c>
      <c r="F21" s="78"/>
      <c r="G21" s="78">
        <v>1771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301</v>
      </c>
      <c r="C25" s="134" t="s">
        <v>239</v>
      </c>
      <c r="D25" s="135"/>
      <c r="E25" s="110" t="s">
        <v>240</v>
      </c>
      <c r="F25" s="111"/>
      <c r="G25" s="121">
        <v>6</v>
      </c>
      <c r="H25" s="117"/>
      <c r="I25" s="115" t="s">
        <v>283</v>
      </c>
      <c r="J25" s="116"/>
      <c r="K25" s="116"/>
      <c r="L25" s="117"/>
      <c r="M25" s="121">
        <v>513997219</v>
      </c>
      <c r="N25" s="116"/>
      <c r="O25" s="117"/>
      <c r="P25" s="121">
        <v>146</v>
      </c>
      <c r="Q25" s="116"/>
      <c r="R25" s="116"/>
      <c r="S25" s="116"/>
      <c r="T25" s="122"/>
      <c r="U25" s="1"/>
      <c r="V25" s="1"/>
      <c r="W25" s="1"/>
      <c r="X25" s="1"/>
      <c r="Y25" s="124">
        <v>9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237</v>
      </c>
      <c r="D26" s="138"/>
      <c r="E26" s="139" t="s">
        <v>238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243</v>
      </c>
      <c r="D27" s="135"/>
      <c r="E27" s="110" t="s">
        <v>244</v>
      </c>
      <c r="F27" s="111"/>
      <c r="G27" s="121">
        <v>6</v>
      </c>
      <c r="H27" s="117"/>
      <c r="I27" s="115" t="s">
        <v>284</v>
      </c>
      <c r="J27" s="116"/>
      <c r="K27" s="116"/>
      <c r="L27" s="117"/>
      <c r="M27" s="121">
        <v>513461131</v>
      </c>
      <c r="N27" s="116"/>
      <c r="O27" s="117"/>
      <c r="P27" s="121">
        <v>149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241</v>
      </c>
      <c r="D28" s="138"/>
      <c r="E28" s="139" t="s">
        <v>242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247</v>
      </c>
      <c r="D29" s="135"/>
      <c r="E29" s="110" t="s">
        <v>248</v>
      </c>
      <c r="F29" s="111"/>
      <c r="G29" s="121">
        <v>6</v>
      </c>
      <c r="H29" s="117"/>
      <c r="I29" s="115" t="s">
        <v>285</v>
      </c>
      <c r="J29" s="116"/>
      <c r="K29" s="116"/>
      <c r="L29" s="117"/>
      <c r="M29" s="121">
        <v>511755647</v>
      </c>
      <c r="N29" s="116"/>
      <c r="O29" s="117"/>
      <c r="P29" s="121">
        <v>144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245</v>
      </c>
      <c r="D30" s="138"/>
      <c r="E30" s="139" t="s">
        <v>246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251</v>
      </c>
      <c r="D31" s="135"/>
      <c r="E31" s="110" t="s">
        <v>252</v>
      </c>
      <c r="F31" s="111"/>
      <c r="G31" s="121">
        <v>6</v>
      </c>
      <c r="H31" s="117"/>
      <c r="I31" s="115" t="s">
        <v>286</v>
      </c>
      <c r="J31" s="116"/>
      <c r="K31" s="116"/>
      <c r="L31" s="117"/>
      <c r="M31" s="121">
        <v>511378143</v>
      </c>
      <c r="N31" s="116"/>
      <c r="O31" s="117"/>
      <c r="P31" s="121">
        <v>141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249</v>
      </c>
      <c r="D32" s="138"/>
      <c r="E32" s="139" t="s">
        <v>250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255</v>
      </c>
      <c r="D33" s="135"/>
      <c r="E33" s="110" t="s">
        <v>256</v>
      </c>
      <c r="F33" s="111"/>
      <c r="G33" s="121">
        <v>5</v>
      </c>
      <c r="H33" s="117"/>
      <c r="I33" s="115" t="s">
        <v>287</v>
      </c>
      <c r="J33" s="116"/>
      <c r="K33" s="116"/>
      <c r="L33" s="117"/>
      <c r="M33" s="121">
        <v>511378152</v>
      </c>
      <c r="N33" s="116"/>
      <c r="O33" s="117"/>
      <c r="P33" s="121">
        <v>131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253</v>
      </c>
      <c r="D34" s="138"/>
      <c r="E34" s="139" t="s">
        <v>254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257</v>
      </c>
      <c r="D35" s="135"/>
      <c r="E35" s="110" t="s">
        <v>258</v>
      </c>
      <c r="F35" s="111"/>
      <c r="G35" s="121">
        <v>5</v>
      </c>
      <c r="H35" s="117"/>
      <c r="I35" s="115" t="s">
        <v>288</v>
      </c>
      <c r="J35" s="116"/>
      <c r="K35" s="116"/>
      <c r="L35" s="117"/>
      <c r="M35" s="121">
        <v>511378164</v>
      </c>
      <c r="N35" s="116"/>
      <c r="O35" s="117"/>
      <c r="P35" s="121">
        <v>134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259</v>
      </c>
      <c r="D36" s="138"/>
      <c r="E36" s="139" t="s">
        <v>260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261</v>
      </c>
      <c r="D37" s="135"/>
      <c r="E37" s="110" t="s">
        <v>262</v>
      </c>
      <c r="F37" s="111"/>
      <c r="G37" s="121">
        <v>5</v>
      </c>
      <c r="H37" s="117"/>
      <c r="I37" s="115" t="s">
        <v>283</v>
      </c>
      <c r="J37" s="116"/>
      <c r="K37" s="116"/>
      <c r="L37" s="117"/>
      <c r="M37" s="121">
        <v>513997228</v>
      </c>
      <c r="N37" s="116"/>
      <c r="O37" s="117"/>
      <c r="P37" s="121">
        <v>143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237</v>
      </c>
      <c r="D38" s="138"/>
      <c r="E38" s="139" t="s">
        <v>303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263</v>
      </c>
      <c r="D39" s="135"/>
      <c r="E39" s="110" t="s">
        <v>264</v>
      </c>
      <c r="F39" s="111"/>
      <c r="G39" s="121">
        <v>5</v>
      </c>
      <c r="H39" s="117"/>
      <c r="I39" s="115" t="s">
        <v>289</v>
      </c>
      <c r="J39" s="116"/>
      <c r="K39" s="116"/>
      <c r="L39" s="117"/>
      <c r="M39" s="121">
        <v>514595918</v>
      </c>
      <c r="N39" s="116"/>
      <c r="O39" s="117"/>
      <c r="P39" s="121">
        <v>155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265</v>
      </c>
      <c r="D40" s="138"/>
      <c r="E40" s="139" t="s">
        <v>266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267</v>
      </c>
      <c r="D41" s="135"/>
      <c r="E41" s="110" t="s">
        <v>268</v>
      </c>
      <c r="F41" s="111"/>
      <c r="G41" s="121">
        <v>5</v>
      </c>
      <c r="H41" s="117"/>
      <c r="I41" s="115" t="s">
        <v>290</v>
      </c>
      <c r="J41" s="116"/>
      <c r="K41" s="116"/>
      <c r="L41" s="117"/>
      <c r="M41" s="121">
        <v>514595902</v>
      </c>
      <c r="N41" s="116"/>
      <c r="O41" s="117"/>
      <c r="P41" s="121">
        <v>148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269</v>
      </c>
      <c r="D42" s="138"/>
      <c r="E42" s="139" t="s">
        <v>270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271</v>
      </c>
      <c r="D43" s="135"/>
      <c r="E43" s="110" t="s">
        <v>272</v>
      </c>
      <c r="F43" s="111"/>
      <c r="G43" s="121">
        <v>5</v>
      </c>
      <c r="H43" s="117"/>
      <c r="I43" s="115" t="s">
        <v>291</v>
      </c>
      <c r="J43" s="116"/>
      <c r="K43" s="116"/>
      <c r="L43" s="117"/>
      <c r="M43" s="121">
        <v>515887352</v>
      </c>
      <c r="N43" s="116"/>
      <c r="O43" s="117"/>
      <c r="P43" s="121">
        <v>147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273</v>
      </c>
      <c r="D44" s="138"/>
      <c r="E44" s="139" t="s">
        <v>274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277</v>
      </c>
      <c r="D45" s="135"/>
      <c r="E45" s="110" t="s">
        <v>278</v>
      </c>
      <c r="F45" s="111"/>
      <c r="G45" s="121">
        <v>4</v>
      </c>
      <c r="H45" s="117"/>
      <c r="I45" s="115" t="s">
        <v>292</v>
      </c>
      <c r="J45" s="116"/>
      <c r="K45" s="116"/>
      <c r="L45" s="117"/>
      <c r="M45" s="121">
        <v>514595898</v>
      </c>
      <c r="N45" s="116"/>
      <c r="O45" s="117"/>
      <c r="P45" s="121">
        <v>137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275</v>
      </c>
      <c r="D46" s="138"/>
      <c r="E46" s="139" t="s">
        <v>276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281</v>
      </c>
      <c r="D47" s="135"/>
      <c r="E47" s="110" t="s">
        <v>282</v>
      </c>
      <c r="F47" s="111"/>
      <c r="G47" s="121">
        <v>4</v>
      </c>
      <c r="H47" s="117"/>
      <c r="I47" s="115" t="s">
        <v>284</v>
      </c>
      <c r="J47" s="116"/>
      <c r="K47" s="116"/>
      <c r="L47" s="117"/>
      <c r="M47" s="121">
        <v>513490686</v>
      </c>
      <c r="N47" s="116"/>
      <c r="O47" s="117"/>
      <c r="P47" s="121">
        <v>137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279</v>
      </c>
      <c r="D48" s="177"/>
      <c r="E48" s="178" t="s">
        <v>280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302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119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C19" sqref="C19:O2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塚田JSC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430799524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牧田　宏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506063199</v>
      </c>
      <c r="H7" s="264"/>
      <c r="I7" s="264"/>
      <c r="J7" s="264">
        <f>IF(入力!J7="","",入力!J7)</f>
        <v>18527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渡邉　和義</v>
      </c>
      <c r="D9" s="275"/>
      <c r="E9" s="275"/>
      <c r="F9" s="275"/>
      <c r="G9" s="264">
        <f>IF(入力!G9="","",入力!G9)</f>
        <v>506064479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関　達也</v>
      </c>
      <c r="D11" s="275"/>
      <c r="E11" s="275"/>
      <c r="F11" s="275"/>
      <c r="G11" s="264">
        <f>IF(入力!G11="","",入力!G11)</f>
        <v>506062237</v>
      </c>
      <c r="H11" s="264"/>
      <c r="I11" s="264"/>
      <c r="J11" s="264">
        <f>IF(入力!J11="","",入力!J11)</f>
        <v>18506</v>
      </c>
      <c r="K11" s="264"/>
      <c r="L11" s="264"/>
      <c r="M11" s="264">
        <f>IF(入力!M11="","",入力!M11)</f>
        <v>200765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新堂　尚紀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石井　竜男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船橋市藤原2-11-28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047-303-1771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080－9692－1771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海老原　ゆら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海神小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513997219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結束　優亜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行田東小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513461131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大高　和奏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葛飾小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511755647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田島　佳歩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法典西小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511378143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高橋　蘭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中部小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511378152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坂田　菜の花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法典小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511378164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海老原　ゆい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海神小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513997228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加藤　千紗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金杉小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514595918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渡邉　瑠風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金杉小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514595902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真鍋　紗英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行田東小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515887352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森本　愛理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葛飾小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514595898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保　璃乃</v>
      </c>
      <c r="D47" s="275"/>
      <c r="E47" s="275"/>
      <c r="F47" s="275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行田東小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513490686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5"/>
      <c r="AZ1" s="298"/>
      <c r="BA1" s="298"/>
      <c r="BB1" s="4" t="s">
        <v>29</v>
      </c>
      <c r="BC1" s="5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32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37</v>
      </c>
      <c r="D16" s="310"/>
      <c r="E16" s="310"/>
      <c r="F16" s="310"/>
      <c r="G16" s="311"/>
      <c r="H16" s="336" t="s">
        <v>66</v>
      </c>
      <c r="I16" s="337"/>
      <c r="J16" s="337"/>
      <c r="K16" s="310" t="str">
        <f>IF(入力!C2="","",入力!C2)</f>
        <v>ツカダＪＳＣ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1" t="s">
        <v>38</v>
      </c>
      <c r="AK16" s="302"/>
      <c r="AL16" s="302"/>
      <c r="AM16" s="303"/>
      <c r="AN16" s="330" t="str">
        <f>IF(入力!P3="","",入力!P3)</f>
        <v>船橋市</v>
      </c>
      <c r="AO16" s="331"/>
      <c r="AP16" s="331"/>
      <c r="AQ16" s="331"/>
      <c r="AR16" s="331"/>
      <c r="AS16" s="331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JR武蔵野</v>
      </c>
      <c r="BA16" s="317"/>
      <c r="BB16" s="317"/>
      <c r="BC16" s="317"/>
      <c r="BD16" s="317"/>
      <c r="BE16" s="317"/>
      <c r="BF16" s="370" t="s">
        <v>40</v>
      </c>
    </row>
    <row r="17" spans="3:58" ht="4.5" customHeight="1">
      <c r="C17" s="368"/>
      <c r="D17" s="313"/>
      <c r="E17" s="313"/>
      <c r="F17" s="313"/>
      <c r="G17" s="314"/>
      <c r="H17" s="326" t="str">
        <f>IF(入力!C3="","",入力!C3)</f>
        <v>塚田JSC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52">
        <f>IF(入力!C4="","",入力!C4)</f>
        <v>430799524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4"/>
      <c r="AK17" s="305"/>
      <c r="AL17" s="305"/>
      <c r="AM17" s="306"/>
      <c r="AN17" s="332"/>
      <c r="AO17" s="333"/>
      <c r="AP17" s="333"/>
      <c r="AQ17" s="333"/>
      <c r="AR17" s="333"/>
      <c r="AS17" s="333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71"/>
    </row>
    <row r="18" spans="3:58" ht="16.5" customHeight="1">
      <c r="C18" s="369"/>
      <c r="D18" s="295"/>
      <c r="E18" s="295"/>
      <c r="F18" s="295"/>
      <c r="G18" s="315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4"/>
      <c r="V18" s="324"/>
      <c r="W18" s="324"/>
      <c r="X18" s="325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7"/>
      <c r="AK18" s="282"/>
      <c r="AL18" s="282"/>
      <c r="AM18" s="308"/>
      <c r="AN18" s="334"/>
      <c r="AO18" s="335"/>
      <c r="AP18" s="335"/>
      <c r="AQ18" s="335"/>
      <c r="AR18" s="335"/>
      <c r="AS18" s="335"/>
      <c r="AT18" s="282"/>
      <c r="AU18" s="308"/>
      <c r="AV18" s="296"/>
      <c r="AW18" s="295"/>
      <c r="AX18" s="295"/>
      <c r="AY18" s="315"/>
      <c r="AZ18" s="320" t="str">
        <f>IF(入力!AE5="","",入力!AE5)</f>
        <v>船橋法典</v>
      </c>
      <c r="BA18" s="321"/>
      <c r="BB18" s="321"/>
      <c r="BC18" s="321"/>
      <c r="BD18" s="321"/>
      <c r="BE18" s="321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0"/>
    </row>
    <row r="20" spans="3:58" ht="15" customHeight="1">
      <c r="C20" s="285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4">
        <f>IF(入力!J7="","",入力!J7)</f>
        <v>18527</v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 t="str">
        <f>IF(入力!J9="","",入力!J9)</f>
        <v/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>
        <f>IF(入力!J11="","",入力!J11)</f>
        <v>18506</v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4"/>
    </row>
    <row r="21" spans="3:58" ht="15" customHeight="1">
      <c r="C21" s="285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4" t="str">
        <f>IF(入力!M7="","",入力!M7)</f>
        <v/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>
        <f>IF(入力!M11="","",入力!M11)</f>
        <v>200765</v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4"/>
    </row>
    <row r="22" spans="3:58" ht="12" customHeight="1">
      <c r="C22" s="375" t="s">
        <v>71</v>
      </c>
      <c r="D22" s="376"/>
      <c r="E22" s="376"/>
      <c r="F22" s="376"/>
      <c r="G22" s="377"/>
      <c r="H22" s="378" t="str">
        <f>IF(入力!C7="","",入力!C7&amp;"　"&amp;入力!E7)</f>
        <v>マキタ　ヒロシ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81" t="s">
        <v>45</v>
      </c>
      <c r="S22" s="286"/>
      <c r="T22" s="288">
        <f>IF(入力!AT7="","",入力!AT7)</f>
        <v>55</v>
      </c>
      <c r="U22" s="289"/>
      <c r="V22" s="290"/>
      <c r="W22" s="281" t="s">
        <v>46</v>
      </c>
      <c r="X22" s="281"/>
      <c r="Y22" s="281"/>
      <c r="Z22" s="14" t="s">
        <v>72</v>
      </c>
      <c r="AA22" s="15"/>
      <c r="AB22" s="286" t="str">
        <f>IF(入力!R7="","",入力!R7)</f>
        <v>273</v>
      </c>
      <c r="AC22" s="286"/>
      <c r="AD22" s="286"/>
      <c r="AE22" s="286"/>
      <c r="AF22" s="16" t="s">
        <v>73</v>
      </c>
      <c r="AG22" s="286" t="str">
        <f>IF(入力!W7="","",入力!W7)</f>
        <v>0045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81" t="s">
        <v>47</v>
      </c>
      <c r="AV22" s="286"/>
      <c r="AW22" s="286"/>
      <c r="AX22" s="17" t="s">
        <v>74</v>
      </c>
      <c r="AY22" s="286" t="str">
        <f>IF(入力!AL7="","",入力!AL7)</f>
        <v>047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69" t="s">
        <v>48</v>
      </c>
      <c r="D23" s="295"/>
      <c r="E23" s="295"/>
      <c r="F23" s="295"/>
      <c r="G23" s="315"/>
      <c r="H23" s="344" t="str">
        <f>IF(入力!C8="","",入力!C8&amp;"　"&amp;入力!E8)</f>
        <v>牧田　宏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5"/>
      <c r="S23" s="295"/>
      <c r="T23" s="291"/>
      <c r="U23" s="292"/>
      <c r="V23" s="293"/>
      <c r="W23" s="282"/>
      <c r="X23" s="282"/>
      <c r="Y23" s="282"/>
      <c r="Z23" s="328" t="str">
        <f>IF(入力!P8="","",入力!P8)</f>
        <v>船橋市山手3－8－3－301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79"/>
      <c r="AU23" s="295"/>
      <c r="AV23" s="295"/>
      <c r="AW23" s="295"/>
      <c r="AX23" s="296" t="str">
        <f>IF(入力!AK8="","",入力!AK8)</f>
        <v>437</v>
      </c>
      <c r="AY23" s="295"/>
      <c r="AZ23" s="295"/>
      <c r="BA23" s="295"/>
      <c r="BB23" s="19" t="s">
        <v>76</v>
      </c>
      <c r="BC23" s="295" t="str">
        <f>IF(入力!AP8="","",入力!AP8)</f>
        <v>5345</v>
      </c>
      <c r="BD23" s="295"/>
      <c r="BE23" s="295"/>
      <c r="BF23" s="297"/>
    </row>
    <row r="24" spans="3:58" ht="12" customHeight="1">
      <c r="C24" s="375" t="s">
        <v>77</v>
      </c>
      <c r="D24" s="376"/>
      <c r="E24" s="376"/>
      <c r="F24" s="376"/>
      <c r="G24" s="377"/>
      <c r="H24" s="378" t="str">
        <f>IF(入力!C9="","",入力!C9&amp;"　"&amp;入力!E9)</f>
        <v>ワタナベ　カズヨシ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81" t="s">
        <v>45</v>
      </c>
      <c r="S24" s="286"/>
      <c r="T24" s="288">
        <f>IF(入力!AT9="","",入力!AT9)</f>
        <v>46</v>
      </c>
      <c r="U24" s="289"/>
      <c r="V24" s="290"/>
      <c r="W24" s="281" t="s">
        <v>46</v>
      </c>
      <c r="X24" s="281"/>
      <c r="Y24" s="281"/>
      <c r="Z24" s="14" t="s">
        <v>72</v>
      </c>
      <c r="AA24" s="15"/>
      <c r="AB24" s="286" t="str">
        <f>IF(入力!R9="","",入力!R9)</f>
        <v>273</v>
      </c>
      <c r="AC24" s="286"/>
      <c r="AD24" s="286"/>
      <c r="AE24" s="286"/>
      <c r="AF24" s="16" t="s">
        <v>73</v>
      </c>
      <c r="AG24" s="286" t="str">
        <f>IF(入力!W9="","",入力!W9)</f>
        <v>0046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81" t="s">
        <v>47</v>
      </c>
      <c r="AV24" s="286"/>
      <c r="AW24" s="286"/>
      <c r="AX24" s="17" t="s">
        <v>74</v>
      </c>
      <c r="AY24" s="286" t="str">
        <f>IF(入力!AL9="","",入力!AL9)</f>
        <v>047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69" t="s">
        <v>78</v>
      </c>
      <c r="D25" s="295"/>
      <c r="E25" s="295"/>
      <c r="F25" s="295"/>
      <c r="G25" s="315"/>
      <c r="H25" s="344" t="str">
        <f>IF(入力!C10="","",入力!C10&amp;"　"&amp;入力!E10)</f>
        <v>渡邉　和義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5"/>
      <c r="S25" s="295"/>
      <c r="T25" s="291"/>
      <c r="U25" s="292"/>
      <c r="V25" s="293"/>
      <c r="W25" s="282"/>
      <c r="X25" s="282"/>
      <c r="Y25" s="282"/>
      <c r="Z25" s="328" t="str">
        <f>IF(入力!P10="","",入力!P10)</f>
        <v>船橋市上山町1－154－28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79"/>
      <c r="AU25" s="295"/>
      <c r="AV25" s="295"/>
      <c r="AW25" s="295"/>
      <c r="AX25" s="296" t="str">
        <f>IF(入力!AK10="","",入力!AK10)</f>
        <v>303</v>
      </c>
      <c r="AY25" s="295"/>
      <c r="AZ25" s="295"/>
      <c r="BA25" s="295"/>
      <c r="BB25" s="19" t="s">
        <v>76</v>
      </c>
      <c r="BC25" s="295" t="str">
        <f>IF(入力!AP10="","",入力!AP10)</f>
        <v>1203</v>
      </c>
      <c r="BD25" s="295"/>
      <c r="BE25" s="295"/>
      <c r="BF25" s="297"/>
    </row>
    <row r="26" spans="3:58" ht="12" customHeight="1">
      <c r="C26" s="375" t="s">
        <v>71</v>
      </c>
      <c r="D26" s="376"/>
      <c r="E26" s="376"/>
      <c r="F26" s="376"/>
      <c r="G26" s="377"/>
      <c r="H26" s="378" t="str">
        <f>IF(入力!C11="","",入力!C11&amp;"　"&amp;入力!E11)</f>
        <v>セキ　タツヤ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81" t="s">
        <v>45</v>
      </c>
      <c r="S26" s="286"/>
      <c r="T26" s="288">
        <f>IF(入力!AT11="","",入力!AT11)</f>
        <v>47</v>
      </c>
      <c r="U26" s="289"/>
      <c r="V26" s="290"/>
      <c r="W26" s="281" t="s">
        <v>46</v>
      </c>
      <c r="X26" s="281"/>
      <c r="Y26" s="281"/>
      <c r="Z26" s="14" t="s">
        <v>72</v>
      </c>
      <c r="AA26" s="15"/>
      <c r="AB26" s="286" t="str">
        <f>IF(入力!R11="","",入力!R11)</f>
        <v>273</v>
      </c>
      <c r="AC26" s="286"/>
      <c r="AD26" s="286"/>
      <c r="AE26" s="286"/>
      <c r="AF26" s="16" t="s">
        <v>73</v>
      </c>
      <c r="AG26" s="286" t="str">
        <f>IF(入力!W11="","",入力!W11)</f>
        <v>0046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81" t="s">
        <v>47</v>
      </c>
      <c r="AV26" s="286"/>
      <c r="AW26" s="286"/>
      <c r="AX26" s="17" t="s">
        <v>74</v>
      </c>
      <c r="AY26" s="286" t="str">
        <f>IF(入力!AL11="","",入力!AL11)</f>
        <v>047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69" t="s">
        <v>79</v>
      </c>
      <c r="D27" s="295"/>
      <c r="E27" s="295"/>
      <c r="F27" s="295"/>
      <c r="G27" s="315"/>
      <c r="H27" s="344" t="str">
        <f>IF(入力!C12="","",入力!C12&amp;"　"&amp;入力!E12)</f>
        <v>関　達也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5"/>
      <c r="S27" s="295"/>
      <c r="T27" s="291"/>
      <c r="U27" s="292"/>
      <c r="V27" s="293"/>
      <c r="W27" s="282"/>
      <c r="X27" s="282"/>
      <c r="Y27" s="282"/>
      <c r="Z27" s="328" t="str">
        <f>IF(入力!P12="","",入力!P12)</f>
        <v>船橋市上山町1-207-26-1-106</v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79"/>
      <c r="AU27" s="295"/>
      <c r="AV27" s="295"/>
      <c r="AW27" s="295"/>
      <c r="AX27" s="296" t="str">
        <f>IF(入力!AK12="","",入力!AK12)</f>
        <v>339</v>
      </c>
      <c r="AY27" s="295"/>
      <c r="AZ27" s="295"/>
      <c r="BA27" s="295"/>
      <c r="BB27" s="19" t="s">
        <v>76</v>
      </c>
      <c r="BC27" s="295" t="str">
        <f>IF(入力!AP12="","",入力!AP12)</f>
        <v>5467</v>
      </c>
      <c r="BD27" s="295"/>
      <c r="BE27" s="295"/>
      <c r="BF27" s="297"/>
    </row>
    <row r="28" spans="3:58" ht="12" customHeight="1">
      <c r="C28" s="375" t="s">
        <v>71</v>
      </c>
      <c r="D28" s="376"/>
      <c r="E28" s="376"/>
      <c r="F28" s="376"/>
      <c r="G28" s="377"/>
      <c r="H28" s="378" t="str">
        <f>IF(入力!C15="","",入力!C15&amp;"　"&amp;入力!E15)</f>
        <v>イシイ　タツオ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81" t="s">
        <v>45</v>
      </c>
      <c r="S28" s="286"/>
      <c r="T28" s="288">
        <f>IF(入力!AT15="","",入力!AT15)</f>
        <v>52</v>
      </c>
      <c r="U28" s="289"/>
      <c r="V28" s="290"/>
      <c r="W28" s="281" t="s">
        <v>46</v>
      </c>
      <c r="X28" s="281"/>
      <c r="Y28" s="281"/>
      <c r="Z28" s="14" t="s">
        <v>72</v>
      </c>
      <c r="AA28" s="15"/>
      <c r="AB28" s="286" t="str">
        <f>IF(入力!R15="","",入力!R15)</f>
        <v>273</v>
      </c>
      <c r="AC28" s="286"/>
      <c r="AD28" s="286"/>
      <c r="AE28" s="286"/>
      <c r="AF28" s="16" t="s">
        <v>73</v>
      </c>
      <c r="AG28" s="286" t="str">
        <f>IF(入力!W15="","",入力!W15)</f>
        <v>0047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81" t="s">
        <v>47</v>
      </c>
      <c r="AV28" s="286"/>
      <c r="AW28" s="286"/>
      <c r="AX28" s="17" t="s">
        <v>74</v>
      </c>
      <c r="AY28" s="286" t="str">
        <f>IF(入力!AL15="","",入力!AL15)</f>
        <v>047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84" t="str">
        <f>IF(入力!C16="","",入力!C16&amp;"　"&amp;入力!E16)</f>
        <v>石井　竜男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3"/>
      <c r="S29" s="373"/>
      <c r="T29" s="381"/>
      <c r="U29" s="382"/>
      <c r="V29" s="383"/>
      <c r="W29" s="380"/>
      <c r="X29" s="380"/>
      <c r="Y29" s="380"/>
      <c r="Z29" s="397" t="str">
        <f>IF(入力!P16="","",入力!P16)</f>
        <v>船橋市藤原2-11-28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3"/>
      <c r="AV29" s="373"/>
      <c r="AW29" s="373"/>
      <c r="AX29" s="400" t="str">
        <f>IF(入力!AK16="","",入力!AK16)</f>
        <v>303</v>
      </c>
      <c r="AY29" s="373"/>
      <c r="AZ29" s="373"/>
      <c r="BA29" s="373"/>
      <c r="BB29" s="73" t="s">
        <v>76</v>
      </c>
      <c r="BC29" s="373" t="str">
        <f>IF(入力!AP16="","",入力!AP16)</f>
        <v>1771</v>
      </c>
      <c r="BD29" s="373"/>
      <c r="BE29" s="373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エビハラ　ユラ
海老原　ゆら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海神小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513997219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146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ケッソク　ユウア
結束　優亜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行田東小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513461131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149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オオタカ　ワカナ
大高　和奏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葛飾小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511755647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144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タジマ　カホ
田島　佳歩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法典西小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511378143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141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タカハシ　ラン
高橋　蘭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5</v>
      </c>
      <c r="R42" s="390"/>
      <c r="S42" s="391"/>
      <c r="T42" s="408" t="str">
        <f>IF(入力!I33="","",入力!I33)</f>
        <v>中部小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511378152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131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サカタ　ナノハ
坂田　菜の花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5</v>
      </c>
      <c r="R44" s="390"/>
      <c r="S44" s="391"/>
      <c r="T44" s="408" t="str">
        <f>IF(入力!I35="","",入力!I35)</f>
        <v>法典小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511378164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134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エビハラ　ユイ
海老原　ゆい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5</v>
      </c>
      <c r="R46" s="390"/>
      <c r="S46" s="391"/>
      <c r="T46" s="408" t="str">
        <f>IF(入力!I37="","",入力!I37)</f>
        <v>海神小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513997228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143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カトウ　チサ
加藤　千紗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5</v>
      </c>
      <c r="R48" s="390"/>
      <c r="S48" s="391"/>
      <c r="T48" s="408" t="str">
        <f>IF(入力!I39="","",入力!I39)</f>
        <v>金杉小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514595918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155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ワタナベ　ルカ
渡邉　瑠風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5</v>
      </c>
      <c r="R50" s="390"/>
      <c r="S50" s="391"/>
      <c r="T50" s="408" t="str">
        <f>IF(入力!I41="","",入力!I41)</f>
        <v>金杉小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514595902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148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マナベ　サエ
真鍋　紗英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5</v>
      </c>
      <c r="R52" s="390"/>
      <c r="S52" s="391"/>
      <c r="T52" s="408" t="str">
        <f>IF(入力!I43="","",入力!I43)</f>
        <v>行田東小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515887352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147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モリモト　アイリ
森本　愛理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4</v>
      </c>
      <c r="R54" s="390"/>
      <c r="S54" s="391"/>
      <c r="T54" s="408" t="str">
        <f>IF(入力!I45="","",入力!I45)</f>
        <v>葛飾小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514595898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137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タモツ　リノ
保　璃乃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4</v>
      </c>
      <c r="R56" s="390"/>
      <c r="S56" s="391"/>
      <c r="T56" s="408" t="str">
        <f>IF(入力!I47="","",入力!I47)</f>
        <v>行田東小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513490686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137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塚田JSC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430799524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牧田　宏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506063199</v>
      </c>
      <c r="H7" s="264"/>
      <c r="I7" s="264"/>
      <c r="J7" s="264">
        <f>IF(入力!J7="","",入力!J7)</f>
        <v>18527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渡邉　和義</v>
      </c>
      <c r="D9" s="275"/>
      <c r="E9" s="275"/>
      <c r="F9" s="275"/>
      <c r="G9" s="264">
        <f>IF(入力!G9="","",入力!G9)</f>
        <v>506064479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関　達也</v>
      </c>
      <c r="D11" s="275"/>
      <c r="E11" s="275"/>
      <c r="F11" s="275"/>
      <c r="G11" s="264">
        <f>IF(入力!G11="","",入力!G11)</f>
        <v>506062237</v>
      </c>
      <c r="H11" s="264"/>
      <c r="I11" s="264"/>
      <c r="J11" s="264">
        <f>IF(入力!J11="","",入力!J11)</f>
        <v>18506</v>
      </c>
      <c r="K11" s="264"/>
      <c r="L11" s="264"/>
      <c r="M11" s="264">
        <f>IF(入力!M11="","",入力!M11)</f>
        <v>200765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新堂　尚紀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石井　竜男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船橋市藤原2-11-28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047-303-1771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080－9692－1771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海老原　ゆら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海神小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513997219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結束　優亜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行田東小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513461131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大高　和奏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葛飾小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511755647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田島　佳歩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法典西小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511378143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高橋　蘭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中部小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511378152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坂田　菜の花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法典小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511378164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海老原　ゆい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海神小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513997228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加藤　千紗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金杉小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514595918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渡邉　瑠風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金杉小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514595902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真鍋　紗英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行田東小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515887352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森本　愛理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葛飾小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514595898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保　璃乃</v>
      </c>
      <c r="D47" s="275"/>
      <c r="E47" s="275"/>
      <c r="F47" s="275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行田東小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513490686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塚田JSC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430799524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牧田　宏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506063199</v>
      </c>
      <c r="H7" s="264"/>
      <c r="I7" s="264"/>
      <c r="J7" s="264">
        <f>IF(入力!J7="","",入力!J7)</f>
        <v>18527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渡邉　和義</v>
      </c>
      <c r="D9" s="275"/>
      <c r="E9" s="275"/>
      <c r="F9" s="275"/>
      <c r="G9" s="264">
        <f>IF(入力!G9="","",入力!G9)</f>
        <v>506064479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関　達也</v>
      </c>
      <c r="D11" s="275"/>
      <c r="E11" s="275"/>
      <c r="F11" s="275"/>
      <c r="G11" s="264">
        <f>IF(入力!G11="","",入力!G11)</f>
        <v>506062237</v>
      </c>
      <c r="H11" s="264"/>
      <c r="I11" s="264"/>
      <c r="J11" s="264">
        <f>IF(入力!J11="","",入力!J11)</f>
        <v>18506</v>
      </c>
      <c r="K11" s="264"/>
      <c r="L11" s="264"/>
      <c r="M11" s="264">
        <f>IF(入力!M11="","",入力!M11)</f>
        <v>200765</v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新堂　尚紀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石井　竜男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船橋市藤原2-11-28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047-303-1771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080－9692－1771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海老原　ゆら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海神小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513997219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結束　優亜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行田東小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513461131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大高　和奏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葛飾小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511755647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田島　佳歩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法典西小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511378143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高橋　蘭</v>
      </c>
      <c r="D33" s="275"/>
      <c r="E33" s="275"/>
      <c r="F33" s="275"/>
      <c r="G33" s="262">
        <f>IF(入力!G33="","",入力!G33)</f>
        <v>5</v>
      </c>
      <c r="H33" s="262" t="str">
        <f>IF(入力!H33="","",入力!H33)</f>
        <v/>
      </c>
      <c r="I33" s="262" t="str">
        <f>IF(入力!I33="","",入力!I33)</f>
        <v>中部小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511378152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坂田　菜の花</v>
      </c>
      <c r="D35" s="275"/>
      <c r="E35" s="275"/>
      <c r="F35" s="275"/>
      <c r="G35" s="262">
        <f>IF(入力!G35="","",入力!G35)</f>
        <v>5</v>
      </c>
      <c r="H35" s="262" t="str">
        <f>IF(入力!H35="","",入力!H35)</f>
        <v/>
      </c>
      <c r="I35" s="262" t="str">
        <f>IF(入力!I35="","",入力!I35)</f>
        <v>法典小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511378164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海老原　ゆい</v>
      </c>
      <c r="D37" s="275"/>
      <c r="E37" s="275"/>
      <c r="F37" s="275"/>
      <c r="G37" s="262">
        <f>IF(入力!G37="","",入力!G37)</f>
        <v>5</v>
      </c>
      <c r="H37" s="262" t="str">
        <f>IF(入力!H37="","",入力!H37)</f>
        <v/>
      </c>
      <c r="I37" s="262" t="str">
        <f>IF(入力!I37="","",入力!I37)</f>
        <v>海神小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513997228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加藤　千紗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金杉小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514595918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渡邉　瑠風</v>
      </c>
      <c r="D41" s="275"/>
      <c r="E41" s="275"/>
      <c r="F41" s="275"/>
      <c r="G41" s="262">
        <f>IF(入力!G41="","",入力!G41)</f>
        <v>5</v>
      </c>
      <c r="H41" s="262" t="str">
        <f>IF(入力!H41="","",入力!H41)</f>
        <v/>
      </c>
      <c r="I41" s="262" t="str">
        <f>IF(入力!I41="","",入力!I41)</f>
        <v>金杉小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514595902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真鍋　紗英</v>
      </c>
      <c r="D43" s="275"/>
      <c r="E43" s="275"/>
      <c r="F43" s="275"/>
      <c r="G43" s="262">
        <f>IF(入力!G43="","",入力!G43)</f>
        <v>5</v>
      </c>
      <c r="H43" s="262" t="str">
        <f>IF(入力!H43="","",入力!H43)</f>
        <v/>
      </c>
      <c r="I43" s="262" t="str">
        <f>IF(入力!I43="","",入力!I43)</f>
        <v>行田東小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515887352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森本　愛理</v>
      </c>
      <c r="D45" s="275"/>
      <c r="E45" s="275"/>
      <c r="F45" s="275"/>
      <c r="G45" s="262">
        <f>IF(入力!G45="","",入力!G45)</f>
        <v>4</v>
      </c>
      <c r="H45" s="262" t="str">
        <f>IF(入力!H45="","",入力!H45)</f>
        <v/>
      </c>
      <c r="I45" s="262" t="str">
        <f>IF(入力!I45="","",入力!I45)</f>
        <v>葛飾小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514595898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保　璃乃</v>
      </c>
      <c r="D47" s="275"/>
      <c r="E47" s="275"/>
      <c r="F47" s="275"/>
      <c r="G47" s="262">
        <f>IF(入力!G47="","",入力!G47)</f>
        <v>4</v>
      </c>
      <c r="H47" s="262" t="str">
        <f>IF(入力!H47="","",入力!H47)</f>
        <v/>
      </c>
      <c r="I47" s="262" t="str">
        <f>IF(入力!I47="","",入力!I47)</f>
        <v>行田東小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513490686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9</v>
      </c>
      <c r="J5" s="443" t="str">
        <f>IF(入力!A55="","",入力!A55)</f>
        <v>何とかかんとか県大会まではたどり着きました。相変わらず小さい私達ですが、この小さな12人一丸ででどこまでやれるんでしょうか?悩んでいても仕方がないです。相手がどうだこうだ言う前に、まずは自分達にチャレンジです！応援よろしくお願いしまーす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塚田JSC</v>
      </c>
      <c r="C7" s="33" t="str">
        <f>IF(入力!C2="","",入力!C2)</f>
        <v>ツカダＪＳＣ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430799524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船橋市山手3－8－3－301</v>
      </c>
      <c r="U16" s="33" t="str">
        <f>IF(入力!AL7="","",入力!AL7)</f>
        <v>047</v>
      </c>
      <c r="V16" s="33" t="str">
        <f>IF(入力!AK8="","",入力!AK8)</f>
        <v>437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渡邉</v>
      </c>
      <c r="D17" s="33" t="str">
        <f>IF(入力!E10="","",入力!E10)</f>
        <v>和義</v>
      </c>
      <c r="E17" s="33" t="str">
        <f>IF(入力!C9="","",入力!C9)</f>
        <v>ワタナベ</v>
      </c>
      <c r="F17" s="33" t="str">
        <f>IF(入力!E9="","",入力!E9)</f>
        <v>カズヨシ</v>
      </c>
      <c r="G17" s="33">
        <f>IF(入力!G9="","",入力!G9)</f>
        <v>506064479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船橋市上山町1－154－28</v>
      </c>
      <c r="U17" s="33" t="str">
        <f>IF(入力!AL9="","",入力!AL9)</f>
        <v>047</v>
      </c>
      <c r="V17" s="33" t="str">
        <f>IF(入力!AK10="","",入力!AK10)</f>
        <v>303</v>
      </c>
      <c r="W17" s="33" t="str">
        <f>IF(入力!AP10="","",入力!AP10)</f>
        <v>1203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関</v>
      </c>
      <c r="D20" s="33" t="str">
        <f>IF(入力!E12="","",入力!E12)</f>
        <v>達也</v>
      </c>
      <c r="E20" s="33" t="str">
        <f>IF(入力!C11="","",入力!C11)</f>
        <v>セキ</v>
      </c>
      <c r="F20" s="33" t="str">
        <f>IF(入力!E11="","",入力!E11)</f>
        <v>タツヤ</v>
      </c>
      <c r="G20" s="33">
        <f>IF(入力!G11="","",入力!G11)</f>
        <v>506062237</v>
      </c>
      <c r="H20" s="33">
        <f>IF(入力!J11="","",入力!J11)</f>
        <v>18506</v>
      </c>
      <c r="I20" s="33">
        <f>IF(入力!M11="","",入力!M11)</f>
        <v>200765</v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0046</v>
      </c>
      <c r="T20" s="33" t="str">
        <f>IF(入力!P12="","",入力!P12)</f>
        <v>船橋市上山町1-207-26-1-106</v>
      </c>
      <c r="U20" s="33" t="str">
        <f>IF(入力!AL11="","",入力!AL11)</f>
        <v>047</v>
      </c>
      <c r="V20" s="33" t="str">
        <f>IF(入力!AK12="","",入力!AK12)</f>
        <v>339</v>
      </c>
      <c r="W20" s="33" t="str">
        <f>IF(入力!AP12="","",入力!AP12)</f>
        <v>5467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新堂</v>
      </c>
      <c r="D23" s="33" t="str">
        <f>IF(入力!$E$14="","",入力!$E$14)</f>
        <v>尚紀</v>
      </c>
      <c r="E23" s="33" t="str">
        <f>IF(入力!$C$13="","",入力!$C$13)</f>
        <v>シンドウ</v>
      </c>
      <c r="F23" s="33" t="str">
        <f>IF(入力!$E$13="","",入力!$E$13)</f>
        <v>ナオキ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海老原</v>
      </c>
      <c r="D24" s="75" t="str">
        <f>VLOOKUP($B$51,$A$53:$F$352,4)</f>
        <v>ゆら</v>
      </c>
      <c r="E24" s="75" t="str">
        <f>VLOOKUP($B$51,$A$53:$F$352,5)</f>
        <v>エビハラ</v>
      </c>
      <c r="F24" s="75" t="str">
        <f>VLOOKUP($B$51,$A$53:$F$352,6)</f>
        <v>ユラ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海老原</v>
      </c>
      <c r="D53" s="33" t="str">
        <f>IF(入力!E26="","",入力!E26)</f>
        <v>ゆら</v>
      </c>
      <c r="E53" s="33" t="str">
        <f>IF(入力!C25="","",入力!C25)</f>
        <v>エビハラ</v>
      </c>
      <c r="F53" s="33" t="str">
        <f>IF(入力!E25="","",入力!E25)</f>
        <v>ユラ</v>
      </c>
      <c r="G53" s="33">
        <f>IF(入力!M25="","",入力!M25)</f>
        <v>513997219</v>
      </c>
      <c r="H53" s="33" t="str">
        <f>IF(入力!I25="","",入力!I25)</f>
        <v>海神小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結束</v>
      </c>
      <c r="D54" s="33" t="str">
        <f>IF(入力!E28="","",入力!E28)</f>
        <v>優亜</v>
      </c>
      <c r="E54" s="33" t="str">
        <f>IF(入力!C27="","",入力!C27)</f>
        <v>ケッソク</v>
      </c>
      <c r="F54" s="33" t="str">
        <f>IF(入力!E27="","",入力!E27)</f>
        <v>ユウア</v>
      </c>
      <c r="G54" s="33">
        <f>IF(入力!M27="","",入力!M27)</f>
        <v>513461131</v>
      </c>
      <c r="H54" s="33" t="str">
        <f>IF(入力!I27="","",入力!I27)</f>
        <v>行田東小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大高</v>
      </c>
      <c r="D55" s="33" t="str">
        <f>IF(入力!E30="","",入力!E30)</f>
        <v>和奏</v>
      </c>
      <c r="E55" s="33" t="str">
        <f>IF(入力!C29="","",入力!C29)</f>
        <v>オオタカ</v>
      </c>
      <c r="F55" s="33" t="str">
        <f>IF(入力!E29="","",入力!E29)</f>
        <v>ワカナ</v>
      </c>
      <c r="G55" s="33">
        <f>IF(入力!M29="","",入力!M29)</f>
        <v>511755647</v>
      </c>
      <c r="H55" s="33" t="str">
        <f>IF(入力!I29="","",入力!I29)</f>
        <v>葛飾小</v>
      </c>
      <c r="I55" s="33">
        <f>IF(入力!G29="","",入力!G29)</f>
        <v>6</v>
      </c>
      <c r="J55" s="33">
        <f>IF(入力!P29="","",入力!P29)</f>
        <v>144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田島</v>
      </c>
      <c r="D56" s="33" t="str">
        <f>IF(入力!E32="","",入力!E32)</f>
        <v>佳歩</v>
      </c>
      <c r="E56" s="33" t="str">
        <f>IF(入力!C31="","",入力!C31)</f>
        <v>タジマ</v>
      </c>
      <c r="F56" s="33" t="str">
        <f>IF(入力!E31="","",入力!E31)</f>
        <v>カホ</v>
      </c>
      <c r="G56" s="33">
        <f>IF(入力!M31="","",入力!M31)</f>
        <v>511378143</v>
      </c>
      <c r="H56" s="33" t="str">
        <f>IF(入力!I31="","",入力!I31)</f>
        <v>法典西小</v>
      </c>
      <c r="I56" s="33">
        <f>IF(入力!G31="","",入力!G31)</f>
        <v>6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高橋</v>
      </c>
      <c r="D57" s="33" t="str">
        <f>IF(入力!E34="","",入力!E34)</f>
        <v>蘭</v>
      </c>
      <c r="E57" s="33" t="str">
        <f>IF(入力!C33="","",入力!C33)</f>
        <v>タカハシ</v>
      </c>
      <c r="F57" s="33" t="str">
        <f>IF(入力!E33="","",入力!E33)</f>
        <v>ラン</v>
      </c>
      <c r="G57" s="33">
        <f>IF(入力!M33="","",入力!M33)</f>
        <v>511378152</v>
      </c>
      <c r="H57" s="33" t="str">
        <f>IF(入力!I33="","",入力!I33)</f>
        <v>中部小</v>
      </c>
      <c r="I57" s="33">
        <f>IF(入力!G33="","",入力!G33)</f>
        <v>5</v>
      </c>
      <c r="J57" s="33">
        <f>IF(入力!P33="","",入力!P33)</f>
        <v>131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坂田</v>
      </c>
      <c r="D58" s="33" t="str">
        <f>IF(入力!E36="","",入力!E36)</f>
        <v>菜の花</v>
      </c>
      <c r="E58" s="33" t="str">
        <f>IF(入力!C35="","",入力!C35)</f>
        <v>サカタ</v>
      </c>
      <c r="F58" s="33" t="str">
        <f>IF(入力!E35="","",入力!E35)</f>
        <v>ナノハ</v>
      </c>
      <c r="G58" s="33">
        <f>IF(入力!M35="","",入力!M35)</f>
        <v>511378164</v>
      </c>
      <c r="H58" s="33" t="str">
        <f>IF(入力!I35="","",入力!I35)</f>
        <v>法典小</v>
      </c>
      <c r="I58" s="33">
        <f>IF(入力!G35="","",入力!G35)</f>
        <v>5</v>
      </c>
      <c r="J58" s="33">
        <f>IF(入力!P35="","",入力!P35)</f>
        <v>134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海老原</v>
      </c>
      <c r="D59" s="33" t="str">
        <f>IF(入力!E38="","",入力!E38)</f>
        <v>ゆい</v>
      </c>
      <c r="E59" s="33" t="str">
        <f>IF(入力!C37="","",入力!C37)</f>
        <v>エビハラ</v>
      </c>
      <c r="F59" s="33" t="str">
        <f>IF(入力!E37="","",入力!E37)</f>
        <v>ユイ</v>
      </c>
      <c r="G59" s="33">
        <f>IF(入力!M37="","",入力!M37)</f>
        <v>513997228</v>
      </c>
      <c r="H59" s="33" t="str">
        <f>IF(入力!I37="","",入力!I37)</f>
        <v>海神小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加藤</v>
      </c>
      <c r="D60" s="33" t="str">
        <f>IF(入力!E40="","",入力!E40)</f>
        <v>千紗</v>
      </c>
      <c r="E60" s="33" t="str">
        <f>IF(入力!C39="","",入力!C39)</f>
        <v>カトウ</v>
      </c>
      <c r="F60" s="33" t="str">
        <f>IF(入力!E39="","",入力!E39)</f>
        <v>チサ</v>
      </c>
      <c r="G60" s="33">
        <f>IF(入力!M39="","",入力!M39)</f>
        <v>514595918</v>
      </c>
      <c r="H60" s="33" t="str">
        <f>IF(入力!I39="","",入力!I39)</f>
        <v>金杉小</v>
      </c>
      <c r="I60" s="33">
        <f>IF(入力!G39="","",入力!G39)</f>
        <v>5</v>
      </c>
      <c r="J60" s="33">
        <f>IF(入力!P39="","",入力!P39)</f>
        <v>155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渡邉</v>
      </c>
      <c r="D61" s="33" t="str">
        <f>IF(入力!E42="","",入力!E42)</f>
        <v>瑠風</v>
      </c>
      <c r="E61" s="33" t="str">
        <f>IF(入力!C41="","",入力!C41)</f>
        <v>ワタナベ</v>
      </c>
      <c r="F61" s="33" t="str">
        <f>IF(入力!E41="","",入力!E41)</f>
        <v>ルカ</v>
      </c>
      <c r="G61" s="33">
        <f>IF(入力!M41="","",入力!M41)</f>
        <v>514595902</v>
      </c>
      <c r="H61" s="33" t="str">
        <f>IF(入力!I41="","",入力!I41)</f>
        <v>金杉小</v>
      </c>
      <c r="I61" s="33">
        <f>IF(入力!G41="","",入力!G41)</f>
        <v>5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真鍋</v>
      </c>
      <c r="D62" s="33" t="str">
        <f>IF(入力!E44="","",入力!E44)</f>
        <v>紗英</v>
      </c>
      <c r="E62" s="33" t="str">
        <f>IF(入力!C43="","",入力!C43)</f>
        <v>マナベ</v>
      </c>
      <c r="F62" s="33" t="str">
        <f>IF(入力!E43="","",入力!E43)</f>
        <v>サエ</v>
      </c>
      <c r="G62" s="33">
        <f>IF(入力!M43="","",入力!M43)</f>
        <v>515887352</v>
      </c>
      <c r="H62" s="33" t="str">
        <f>IF(入力!I43="","",入力!I43)</f>
        <v>行田東小</v>
      </c>
      <c r="I62" s="33">
        <f>IF(入力!G43="","",入力!G43)</f>
        <v>5</v>
      </c>
      <c r="J62" s="33">
        <f>IF(入力!P43="","",入力!P43)</f>
        <v>147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森本</v>
      </c>
      <c r="D63" s="33" t="str">
        <f>IF(入力!E46="","",入力!E46)</f>
        <v>愛理</v>
      </c>
      <c r="E63" s="33" t="str">
        <f>IF(入力!C45="","",入力!C45)</f>
        <v>モリモト</v>
      </c>
      <c r="F63" s="33" t="str">
        <f>IF(入力!E45="","",入力!E45)</f>
        <v>アイリ</v>
      </c>
      <c r="G63" s="33">
        <f>IF(入力!M45="","",入力!M45)</f>
        <v>514595898</v>
      </c>
      <c r="H63" s="33" t="str">
        <f>IF(入力!I45="","",入力!I45)</f>
        <v>葛飾小</v>
      </c>
      <c r="I63" s="33">
        <f>IF(入力!G45="","",入力!G45)</f>
        <v>4</v>
      </c>
      <c r="J63" s="33">
        <f>IF(入力!P45="","",入力!P45)</f>
        <v>137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保</v>
      </c>
      <c r="D64" s="33" t="str">
        <f>IF(入力!E48="","",入力!E48)</f>
        <v>璃乃</v>
      </c>
      <c r="E64" s="33" t="str">
        <f>IF(入力!C47="","",入力!C47)</f>
        <v>タモツ</v>
      </c>
      <c r="F64" s="33" t="str">
        <f>IF(入力!E47="","",入力!E47)</f>
        <v>リノ</v>
      </c>
      <c r="G64" s="33">
        <f>IF(入力!M47="","",入力!M47)</f>
        <v>513490686</v>
      </c>
      <c r="H64" s="33" t="str">
        <f>IF(入力!I47="","",入力!I47)</f>
        <v>行田東小</v>
      </c>
      <c r="I64" s="33">
        <f>IF(入力!G47="","",入力!G47)</f>
        <v>4</v>
      </c>
      <c r="J64" s="33">
        <f>IF(入力!P47="","",入力!P47)</f>
        <v>137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2017-05-19T11:35:14Z</dcterms:modified>
</cp:coreProperties>
</file>