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470" windowHeight="8925" activeTab="2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<sst xmlns="http://schemas.openxmlformats.org/spreadsheetml/2006/main" count="234">
  <si>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</si>
  <si>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</si>
  <si>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</si>
  <si>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</si>
  <si>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</si>
  <si>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</si>
  <si>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</si>
  <si>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</si>
  <si>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</si>
  <si>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</si>
  <si>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</si>
  <si>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</si>
  <si>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</si>
  <si>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</si>
  <si>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</si>
  <si>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</si>
  <si>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</si>
  <si>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</si>
  <si>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</si>
  <si>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</si>
  <si>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</si>
  <si>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</si>
  <si>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</si>
  <si>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</si>
  <si>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</si>
  <si>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</si>
  <si>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</si>
  <si>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</si>
  <si>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</si>
  <si>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</si>
  <si>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</si>
  <si>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</si>
  <si>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</si>
  <si>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</si>
  <si>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</si>
  <si>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</si>
  <si>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</si>
  <si>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</si>
  <si>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</si>
  <si>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</si>
  <si>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</si>
  <si>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</si>
  <si>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</si>
  <si>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</si>
  <si>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</si>
  <si>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</si>
  <si>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</si>
  <si>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</si>
  <si>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</si>
  <si>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</si>
  <si>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</si>
  <si>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</si>
  <si>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</si>
  <si>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</si>
  <si>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</si>
  <si>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</si>
  <si>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</si>
  <si>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</si>
  <si>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</si>
  <si>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</si>
  <si>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</si>
  <si>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</si>
  <si>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</si>
  <si>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</si>
  <si>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</si>
  <si>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</si>
  <si>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</si>
  <si>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</si>
  <si>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</si>
  <si>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</si>
  <si>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</si>
  <si>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</si>
  <si>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</si>
  <si>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</si>
  <si>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</si>
  <si>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</si>
  <si>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</si>
  <si>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</si>
  <si>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トザサ</t>
  </si>
  <si>
    <t>マヤ</t>
  </si>
  <si>
    <t>浦安</t>
  </si>
  <si>
    <t>戸笹</t>
  </si>
  <si>
    <t>麻耶</t>
  </si>
  <si>
    <t>オノ</t>
  </si>
  <si>
    <t>ユカコ</t>
  </si>
  <si>
    <t>北部</t>
  </si>
  <si>
    <t>小野</t>
  </si>
  <si>
    <t>結香子</t>
  </si>
  <si>
    <t>セキグチ</t>
  </si>
  <si>
    <t>シホ</t>
  </si>
  <si>
    <t>東</t>
  </si>
  <si>
    <t>関口</t>
  </si>
  <si>
    <t>志保</t>
  </si>
  <si>
    <t>ナカヤブ</t>
  </si>
  <si>
    <t>アイナ</t>
  </si>
  <si>
    <t>中藪</t>
  </si>
  <si>
    <t>愛菜</t>
  </si>
  <si>
    <t>キャプテン</t>
  </si>
  <si>
    <t>イイダ</t>
  </si>
  <si>
    <t>ハナユ</t>
  </si>
  <si>
    <t>東野</t>
  </si>
  <si>
    <t>飯田</t>
  </si>
  <si>
    <t>花結</t>
  </si>
  <si>
    <t>ミツダ</t>
  </si>
  <si>
    <t>ナナミ</t>
  </si>
  <si>
    <t>入船</t>
  </si>
  <si>
    <t>光田</t>
  </si>
  <si>
    <t>七望</t>
  </si>
  <si>
    <t>ヤマナカ</t>
  </si>
  <si>
    <t>アヤカ</t>
  </si>
  <si>
    <t>妙典</t>
  </si>
  <si>
    <t>山中</t>
  </si>
  <si>
    <t>絢賀</t>
  </si>
  <si>
    <t>奈々実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</si>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</sst>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8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topLeftCell="A17" workbookViewId="0">
      <selection activeCell="I33" sqref="I33:L3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40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43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/>
      <c r="D11" s="259"/>
      <c r="E11" s="260"/>
      <c r="F11" s="261"/>
      <c r="G11" s="262"/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/>
      <c r="AM11" s="409"/>
      <c r="AN11" s="409"/>
      <c r="AO11" s="409"/>
      <c r="AP11" s="409"/>
      <c r="AQ11" s="409"/>
      <c r="AR11" s="409"/>
      <c r="AS11" s="432" t="s">
        <v>43</v>
      </c>
      <c r="AT11" s="436"/>
    </row>
    <row r="12" ht="18" customHeight="1" spans="1:46">
      <c r="A12" s="251"/>
      <c r="B12" s="252"/>
      <c r="C12" s="263"/>
      <c r="D12" s="264"/>
      <c r="E12" s="265"/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/>
      <c r="AL12" s="411"/>
      <c r="AM12" s="411"/>
      <c r="AN12" s="411"/>
      <c r="AO12" s="434" t="s">
        <v>39</v>
      </c>
      <c r="AP12" s="411"/>
      <c r="AQ12" s="411"/>
      <c r="AR12" s="411"/>
      <c r="AS12" s="435"/>
      <c r="AT12" s="436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40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62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63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64</v>
      </c>
      <c r="B21" s="252"/>
      <c r="C21" s="445" t="s">
        <v>65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66</v>
      </c>
      <c r="B23" s="276" t="s">
        <v>67</v>
      </c>
      <c r="C23" s="277" t="s">
        <v>68</v>
      </c>
      <c r="D23" s="278"/>
      <c r="E23" s="279" t="s">
        <v>69</v>
      </c>
      <c r="F23" s="280"/>
      <c r="G23" s="276" t="s">
        <v>70</v>
      </c>
      <c r="H23" s="276"/>
      <c r="I23" s="276" t="s">
        <v>71</v>
      </c>
      <c r="J23" s="276"/>
      <c r="K23" s="276"/>
      <c r="L23" s="276"/>
      <c r="M23" s="276" t="s">
        <v>72</v>
      </c>
      <c r="N23" s="276"/>
      <c r="O23" s="276"/>
      <c r="P23" s="354" t="s">
        <v>73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74</v>
      </c>
      <c r="D24" s="283"/>
      <c r="E24" s="284" t="s">
        <v>75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76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77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55" t="s">
        <v>80</v>
      </c>
      <c r="J25" s="356"/>
      <c r="K25" s="356"/>
      <c r="L25" s="289"/>
      <c r="M25" s="288">
        <v>512694243</v>
      </c>
      <c r="N25" s="356"/>
      <c r="O25" s="289"/>
      <c r="P25" s="288">
        <v>150</v>
      </c>
      <c r="Q25" s="356"/>
      <c r="R25" s="356"/>
      <c r="S25" s="356"/>
      <c r="T25" s="381"/>
      <c r="U25" s="36"/>
      <c r="V25" s="36"/>
      <c r="W25" s="36"/>
      <c r="X25" s="36"/>
      <c r="Y25" s="396">
        <v>7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83</v>
      </c>
      <c r="D27" s="259"/>
      <c r="E27" s="260" t="s">
        <v>84</v>
      </c>
      <c r="F27" s="261"/>
      <c r="G27" s="288">
        <v>5</v>
      </c>
      <c r="H27" s="289"/>
      <c r="I27" s="355" t="s">
        <v>85</v>
      </c>
      <c r="J27" s="356"/>
      <c r="K27" s="356"/>
      <c r="L27" s="289"/>
      <c r="M27" s="288">
        <v>514915586</v>
      </c>
      <c r="N27" s="356"/>
      <c r="O27" s="289"/>
      <c r="P27" s="288">
        <v>155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88</v>
      </c>
      <c r="D29" s="259"/>
      <c r="E29" s="260" t="s">
        <v>89</v>
      </c>
      <c r="F29" s="261"/>
      <c r="G29" s="288">
        <v>5</v>
      </c>
      <c r="H29" s="289"/>
      <c r="I29" s="355" t="s">
        <v>90</v>
      </c>
      <c r="J29" s="356"/>
      <c r="K29" s="356"/>
      <c r="L29" s="289"/>
      <c r="M29" s="288">
        <v>516054544</v>
      </c>
      <c r="N29" s="356"/>
      <c r="O29" s="289"/>
      <c r="P29" s="288">
        <v>140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91</v>
      </c>
      <c r="D30" s="264"/>
      <c r="E30" s="265" t="s">
        <v>92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93</v>
      </c>
      <c r="D31" s="259"/>
      <c r="E31" s="260" t="s">
        <v>94</v>
      </c>
      <c r="F31" s="261"/>
      <c r="G31" s="288">
        <v>5</v>
      </c>
      <c r="H31" s="289"/>
      <c r="I31" s="355" t="s">
        <v>22</v>
      </c>
      <c r="J31" s="356"/>
      <c r="K31" s="356"/>
      <c r="L31" s="289"/>
      <c r="M31" s="288">
        <v>514915545</v>
      </c>
      <c r="N31" s="356"/>
      <c r="O31" s="289"/>
      <c r="P31" s="288">
        <v>147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95</v>
      </c>
      <c r="D32" s="264"/>
      <c r="E32" s="294" t="s">
        <v>96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97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98</v>
      </c>
      <c r="D33" s="259"/>
      <c r="E33" s="260" t="s">
        <v>99</v>
      </c>
      <c r="F33" s="261"/>
      <c r="G33" s="288">
        <v>5</v>
      </c>
      <c r="H33" s="289"/>
      <c r="I33" s="355" t="s">
        <v>100</v>
      </c>
      <c r="J33" s="356"/>
      <c r="K33" s="356"/>
      <c r="L33" s="289"/>
      <c r="M33" s="288">
        <v>518929145</v>
      </c>
      <c r="N33" s="356"/>
      <c r="O33" s="289"/>
      <c r="P33" s="288">
        <v>145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101</v>
      </c>
      <c r="D34" s="264"/>
      <c r="E34" s="265" t="s">
        <v>102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103</v>
      </c>
      <c r="D35" s="259"/>
      <c r="E35" s="260" t="s">
        <v>104</v>
      </c>
      <c r="F35" s="261"/>
      <c r="G35" s="288">
        <v>4</v>
      </c>
      <c r="H35" s="289"/>
      <c r="I35" s="355" t="s">
        <v>105</v>
      </c>
      <c r="J35" s="356"/>
      <c r="K35" s="356"/>
      <c r="L35" s="289"/>
      <c r="M35" s="288">
        <v>516054725</v>
      </c>
      <c r="N35" s="356"/>
      <c r="O35" s="289"/>
      <c r="P35" s="288">
        <v>135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106</v>
      </c>
      <c r="D36" s="264"/>
      <c r="E36" s="265" t="s">
        <v>107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108</v>
      </c>
      <c r="D37" s="266"/>
      <c r="E37" s="260" t="s">
        <v>109</v>
      </c>
      <c r="F37" s="261"/>
      <c r="G37" s="288">
        <v>3</v>
      </c>
      <c r="H37" s="289"/>
      <c r="I37" s="355" t="s">
        <v>110</v>
      </c>
      <c r="J37" s="356"/>
      <c r="K37" s="356"/>
      <c r="L37" s="289"/>
      <c r="M37" s="288">
        <v>516054990</v>
      </c>
      <c r="N37" s="356"/>
      <c r="O37" s="289"/>
      <c r="P37" s="288">
        <v>130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111</v>
      </c>
      <c r="D38" s="264"/>
      <c r="E38" s="265" t="s">
        <v>112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93</v>
      </c>
      <c r="D39" s="259"/>
      <c r="E39" s="260" t="s">
        <v>104</v>
      </c>
      <c r="F39" s="261"/>
      <c r="G39" s="288">
        <v>3</v>
      </c>
      <c r="H39" s="289"/>
      <c r="I39" s="355" t="s">
        <v>22</v>
      </c>
      <c r="J39" s="356"/>
      <c r="K39" s="356"/>
      <c r="L39" s="289"/>
      <c r="M39" s="288">
        <v>516054875</v>
      </c>
      <c r="N39" s="356"/>
      <c r="O39" s="289"/>
      <c r="P39" s="288">
        <v>122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95</v>
      </c>
      <c r="D40" s="264"/>
      <c r="E40" s="265" t="s">
        <v>113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/>
      <c r="D41" s="259"/>
      <c r="E41" s="260"/>
      <c r="F41" s="261"/>
      <c r="G41" s="288"/>
      <c r="H41" s="289"/>
      <c r="I41" s="355"/>
      <c r="J41" s="356"/>
      <c r="K41" s="356"/>
      <c r="L41" s="289"/>
      <c r="M41" s="288"/>
      <c r="N41" s="356"/>
      <c r="O41" s="289"/>
      <c r="P41" s="288"/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/>
      <c r="D42" s="264"/>
      <c r="E42" s="265"/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114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115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116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112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飯田　花結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518929145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tabSelected="1" view="pageBreakPreview" zoomScaleNormal="100" zoomScaleSheetLayoutView="100" topLeftCell="A21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124</v>
      </c>
      <c r="AT1" s="69"/>
      <c r="AU1" s="69"/>
      <c r="AV1" s="200"/>
      <c r="AW1" s="200"/>
      <c r="AX1" s="69" t="s">
        <v>125</v>
      </c>
      <c r="AY1" s="209"/>
      <c r="AZ1" s="200"/>
      <c r="BA1" s="200"/>
      <c r="BB1" s="69" t="s">
        <v>126</v>
      </c>
      <c r="BC1" s="209"/>
      <c r="BD1" s="200"/>
      <c r="BE1" s="200"/>
      <c r="BF1" s="69" t="s">
        <v>127</v>
      </c>
    </row>
    <row r="3" ht="9.75" customHeight="1"/>
    <row r="4" ht="9.75" customHeight="1"/>
    <row r="5" ht="28.5" spans="1:60">
      <c r="A5" s="59"/>
      <c r="B5" s="59"/>
      <c r="C5" s="60" t="s">
        <v>128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131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132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133</v>
      </c>
      <c r="G13" s="69"/>
      <c r="H13" s="71"/>
      <c r="I13" s="119"/>
      <c r="J13" s="120"/>
      <c r="K13" s="69" t="s">
        <v>134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135</v>
      </c>
      <c r="D16" s="75"/>
      <c r="E16" s="75"/>
      <c r="F16" s="75"/>
      <c r="G16" s="76"/>
      <c r="H16" s="77" t="s">
        <v>136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137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138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139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140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141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142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143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144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136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147</v>
      </c>
      <c r="S22" s="128"/>
      <c r="T22" s="144">
        <f>IF(入力!AT7="","",入力!AT7)</f>
        <v>40</v>
      </c>
      <c r="U22" s="145"/>
      <c r="V22" s="146"/>
      <c r="W22" s="143" t="s">
        <v>148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149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150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136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147</v>
      </c>
      <c r="S24" s="128"/>
      <c r="T24" s="144">
        <f>IF(入力!AT9="","",入力!AT9)</f>
        <v>43</v>
      </c>
      <c r="U24" s="145"/>
      <c r="V24" s="146"/>
      <c r="W24" s="143" t="s">
        <v>148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149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143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136</v>
      </c>
      <c r="D26" s="91"/>
      <c r="E26" s="91"/>
      <c r="F26" s="91"/>
      <c r="G26" s="92"/>
      <c r="H26" s="93" t="str">
        <f>IF(入力!C11="","",入力!C11&amp;"　"&amp;入力!E11)</f>
        <v/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147</v>
      </c>
      <c r="S26" s="128"/>
      <c r="T26" s="144" t="str">
        <f>IF(入力!AT11="","",入力!AT11)</f>
        <v/>
      </c>
      <c r="U26" s="145"/>
      <c r="V26" s="146"/>
      <c r="W26" s="143" t="s">
        <v>148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149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144</v>
      </c>
      <c r="D27" s="83"/>
      <c r="E27" s="83"/>
      <c r="F27" s="83"/>
      <c r="G27" s="84"/>
      <c r="H27" s="73" t="str">
        <f>IF(入力!C12="","",入力!C12&amp;"　"&amp;入力!E12)</f>
        <v/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136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147</v>
      </c>
      <c r="S28" s="128"/>
      <c r="T28" s="144">
        <f>IF(入力!AT15="","",入力!AT15)</f>
        <v>40</v>
      </c>
      <c r="U28" s="145"/>
      <c r="V28" s="146"/>
      <c r="W28" s="143" t="s">
        <v>148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149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151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152</v>
      </c>
      <c r="D31" s="69"/>
      <c r="E31" s="69"/>
      <c r="F31" s="69"/>
      <c r="G31" s="69"/>
      <c r="H31" s="69"/>
      <c r="I31" s="130" t="s">
        <v>153</v>
      </c>
    </row>
    <row r="32" ht="3" customHeight="1"/>
    <row r="33" ht="15" customHeight="1" spans="3:58">
      <c r="C33" s="99" t="s">
        <v>154</v>
      </c>
      <c r="D33" s="100"/>
      <c r="E33" s="100"/>
      <c r="F33" s="100" t="s">
        <v>155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156</v>
      </c>
      <c r="R33" s="100"/>
      <c r="S33" s="100"/>
      <c r="T33" s="100" t="s">
        <v>157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158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159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トザサ　マヤ
戸笹　麻耶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浦安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512694243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150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オノ　ユカコ
小野　結香子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514915586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155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セキグチ　シホ
関口　志保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東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516054544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ナカヤブ　アイナ
中藪　愛菜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舞浜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514915545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147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イイダ　ハナユ
飯田　花結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東野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518929145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ミツダ　ナナミ
光田　七望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入船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516054725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135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ヤマナカ　アヤカ
山中　絢賀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妙典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516054990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ナカヤブ　ナナミ
中藪　奈々実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舞浜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516054875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122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/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/>
      </c>
      <c r="R50" s="157"/>
      <c r="S50" s="158"/>
      <c r="T50" s="159" t="str">
        <f>IF(入力!I41="","",入力!I41)</f>
        <v/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/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/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160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163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165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166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飯田　花結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518929145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="55" zoomScaleNormal="100" zoomScaleSheetLayoutView="55" workbookViewId="0">
      <selection activeCell="J9" sqref="J9:L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飯田　花結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518929145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169</v>
      </c>
      <c r="B1" s="2"/>
      <c r="D1" s="3" t="s">
        <v>170</v>
      </c>
      <c r="E1" s="4" t="s">
        <v>171</v>
      </c>
      <c r="F1" s="5" t="s">
        <v>172</v>
      </c>
      <c r="G1" s="3" t="s">
        <v>170</v>
      </c>
      <c r="H1" s="4" t="s">
        <v>173</v>
      </c>
      <c r="I1" s="5" t="s">
        <v>174</v>
      </c>
      <c r="J1" s="3" t="s">
        <v>170</v>
      </c>
      <c r="K1" s="4" t="s">
        <v>173</v>
      </c>
      <c r="L1" s="5" t="s">
        <v>174</v>
      </c>
      <c r="M1" s="3" t="s">
        <v>170</v>
      </c>
      <c r="N1" s="4" t="s">
        <v>173</v>
      </c>
      <c r="O1" s="5" t="s">
        <v>174</v>
      </c>
      <c r="P1" s="3" t="s">
        <v>170</v>
      </c>
      <c r="Q1" s="4" t="s">
        <v>173</v>
      </c>
      <c r="R1" s="5" t="s">
        <v>174</v>
      </c>
      <c r="S1" s="3" t="s">
        <v>170</v>
      </c>
      <c r="T1" s="4" t="s">
        <v>173</v>
      </c>
      <c r="U1" s="5" t="s">
        <v>174</v>
      </c>
      <c r="V1" s="3" t="s">
        <v>170</v>
      </c>
      <c r="W1" s="4" t="s">
        <v>173</v>
      </c>
      <c r="X1" s="5" t="s">
        <v>174</v>
      </c>
      <c r="Y1" s="3" t="s">
        <v>170</v>
      </c>
      <c r="Z1" s="4" t="s">
        <v>173</v>
      </c>
      <c r="AA1" s="5" t="s">
        <v>174</v>
      </c>
      <c r="AB1" s="3" t="s">
        <v>170</v>
      </c>
      <c r="AC1" s="4" t="s">
        <v>173</v>
      </c>
      <c r="AD1" s="5" t="s">
        <v>174</v>
      </c>
      <c r="AE1" s="3" t="s">
        <v>170</v>
      </c>
      <c r="AF1" s="4" t="s">
        <v>173</v>
      </c>
      <c r="AG1" s="5" t="s">
        <v>174</v>
      </c>
      <c r="AH1" s="3" t="s">
        <v>170</v>
      </c>
      <c r="AI1" s="4" t="s">
        <v>173</v>
      </c>
      <c r="AJ1" s="5" t="s">
        <v>174</v>
      </c>
    </row>
    <row r="2" ht="14.25" spans="1:36">
      <c r="A2" s="2"/>
      <c r="B2" s="2"/>
      <c r="C2" s="6"/>
      <c r="D2" s="7">
        <v>1</v>
      </c>
      <c r="E2" s="8" t="s">
        <v>175</v>
      </c>
      <c r="F2" s="9">
        <v>42443</v>
      </c>
      <c r="G2" s="7">
        <v>1.01</v>
      </c>
      <c r="H2" s="8" t="s">
        <v>175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176</v>
      </c>
      <c r="B4" s="12"/>
      <c r="C4" s="12"/>
      <c r="D4" s="12"/>
      <c r="E4" s="12"/>
      <c r="F4" s="12"/>
      <c r="G4" s="13"/>
      <c r="H4" s="4" t="s">
        <v>177</v>
      </c>
      <c r="I4" s="4" t="s">
        <v>76</v>
      </c>
      <c r="J4" s="29" t="s">
        <v>178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v>
      </c>
      <c r="K5" s="31"/>
      <c r="L5" s="31"/>
      <c r="M5" s="31"/>
      <c r="N5" s="31"/>
      <c r="O5" s="31"/>
      <c r="P5" s="31"/>
      <c r="Q5" s="32"/>
    </row>
    <row r="6" spans="1:41">
      <c r="A6" s="3" t="s">
        <v>179</v>
      </c>
      <c r="B6" s="4" t="s">
        <v>9</v>
      </c>
      <c r="C6" s="4" t="s">
        <v>180</v>
      </c>
      <c r="D6" s="4" t="s">
        <v>181</v>
      </c>
      <c r="E6" s="4" t="s">
        <v>177</v>
      </c>
      <c r="F6" s="4" t="s">
        <v>182</v>
      </c>
      <c r="G6" s="4" t="s">
        <v>183</v>
      </c>
      <c r="H6" s="4" t="s">
        <v>129</v>
      </c>
      <c r="I6" s="4" t="s">
        <v>184</v>
      </c>
      <c r="J6" s="4" t="s">
        <v>185</v>
      </c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  <c r="T6" s="33" t="s">
        <v>195</v>
      </c>
      <c r="U6" s="33" t="s">
        <v>196</v>
      </c>
      <c r="V6" s="33" t="s">
        <v>196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197</v>
      </c>
      <c r="B15" s="4" t="s">
        <v>198</v>
      </c>
      <c r="C15" s="4" t="s">
        <v>199</v>
      </c>
      <c r="D15" s="4" t="s">
        <v>200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205</v>
      </c>
      <c r="J15" s="4" t="s">
        <v>206</v>
      </c>
      <c r="K15" s="4" t="s">
        <v>207</v>
      </c>
      <c r="L15" s="4" t="s">
        <v>33</v>
      </c>
      <c r="M15" s="4" t="s">
        <v>208</v>
      </c>
      <c r="N15" s="4" t="s">
        <v>209</v>
      </c>
      <c r="O15" s="4" t="s">
        <v>210</v>
      </c>
      <c r="P15" s="4" t="s">
        <v>211</v>
      </c>
      <c r="Q15" s="4" t="s">
        <v>212</v>
      </c>
      <c r="R15" s="4" t="s">
        <v>182</v>
      </c>
      <c r="S15" s="4" t="s">
        <v>183</v>
      </c>
      <c r="T15" s="4" t="s">
        <v>213</v>
      </c>
      <c r="U15" s="4" t="s">
        <v>214</v>
      </c>
      <c r="V15" s="4" t="s">
        <v>215</v>
      </c>
      <c r="W15" s="4" t="s">
        <v>216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217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40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218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144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222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40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223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97</v>
      </c>
      <c r="C24" s="22" t="str">
        <f>VLOOKUP($B$51,$A$53:$F$352,3)</f>
        <v>戸笹</v>
      </c>
      <c r="D24" s="22" t="str">
        <f>VLOOKUP($B$51,$A$53:$F$352,4)</f>
        <v>麻耶</v>
      </c>
      <c r="E24" s="22" t="str">
        <f>VLOOKUP($B$51,$A$53:$F$352,5)</f>
        <v>トザサ</v>
      </c>
      <c r="F24" s="22" t="str">
        <f>VLOOKUP($B$51,$A$53:$F$352,6)</f>
        <v>マヤ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224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225</v>
      </c>
      <c r="B52" s="28" t="s">
        <v>154</v>
      </c>
      <c r="C52" s="4" t="s">
        <v>226</v>
      </c>
      <c r="D52" s="4" t="s">
        <v>227</v>
      </c>
      <c r="E52" s="4" t="s">
        <v>228</v>
      </c>
      <c r="F52" s="4" t="s">
        <v>229</v>
      </c>
      <c r="G52" s="4" t="s">
        <v>203</v>
      </c>
      <c r="H52" s="4" t="s">
        <v>230</v>
      </c>
      <c r="I52" s="4" t="s">
        <v>156</v>
      </c>
      <c r="J52" s="4" t="s">
        <v>231</v>
      </c>
      <c r="K52" s="4" t="s">
        <v>232</v>
      </c>
      <c r="L52" s="4" t="s">
        <v>233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戸笹</v>
      </c>
      <c r="D53" s="18" t="str">
        <f>IF(入力!E26="","",入力!E26)</f>
        <v>麻耶</v>
      </c>
      <c r="E53" s="18" t="str">
        <f>IF(入力!C25="","",入力!C25)</f>
        <v>トザサ</v>
      </c>
      <c r="F53" s="18" t="str">
        <f>IF(入力!E25="","",入力!E25)</f>
        <v>マヤ</v>
      </c>
      <c r="G53" s="18">
        <f>IF(入力!M25="","",入力!M25)</f>
        <v>512694243</v>
      </c>
      <c r="H53" s="18" t="str">
        <f>IF(入力!I25="","",入力!I25)</f>
        <v>浦安</v>
      </c>
      <c r="I53" s="18">
        <f>IF(入力!G25="","",入力!G25)</f>
        <v>6</v>
      </c>
      <c r="J53" s="18">
        <f>IF(入力!P25="","",入力!P25)</f>
        <v>150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小野</v>
      </c>
      <c r="D54" s="18" t="str">
        <f>IF(入力!E28="","",入力!E28)</f>
        <v>結香子</v>
      </c>
      <c r="E54" s="18" t="str">
        <f>IF(入力!C27="","",入力!C27)</f>
        <v>オノ</v>
      </c>
      <c r="F54" s="18" t="str">
        <f>IF(入力!E27="","",入力!E27)</f>
        <v>ユカコ</v>
      </c>
      <c r="G54" s="18">
        <f>IF(入力!M27="","",入力!M27)</f>
        <v>514915586</v>
      </c>
      <c r="H54" s="18" t="str">
        <f>IF(入力!I27="","",入力!I27)</f>
        <v>北部</v>
      </c>
      <c r="I54" s="18">
        <f>IF(入力!G27="","",入力!G27)</f>
        <v>5</v>
      </c>
      <c r="J54" s="18">
        <f>IF(入力!P27="","",入力!P27)</f>
        <v>155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関口</v>
      </c>
      <c r="D55" s="18" t="str">
        <f>IF(入力!E30="","",入力!E30)</f>
        <v>志保</v>
      </c>
      <c r="E55" s="18" t="str">
        <f>IF(入力!C29="","",入力!C29)</f>
        <v>セキグチ</v>
      </c>
      <c r="F55" s="18" t="str">
        <f>IF(入力!E29="","",入力!E29)</f>
        <v>シホ</v>
      </c>
      <c r="G55" s="18">
        <f>IF(入力!M29="","",入力!M29)</f>
        <v>516054544</v>
      </c>
      <c r="H55" s="18" t="str">
        <f>IF(入力!I29="","",入力!I29)</f>
        <v>東</v>
      </c>
      <c r="I55" s="18">
        <f>IF(入力!G29="","",入力!G29)</f>
        <v>5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中藪</v>
      </c>
      <c r="D56" s="18" t="str">
        <f>IF(入力!E32="","",入力!E32)</f>
        <v>愛菜</v>
      </c>
      <c r="E56" s="18" t="str">
        <f>IF(入力!C31="","",入力!C31)</f>
        <v>ナカヤブ</v>
      </c>
      <c r="F56" s="18" t="str">
        <f>IF(入力!E31="","",入力!E31)</f>
        <v>アイナ</v>
      </c>
      <c r="G56" s="18">
        <f>IF(入力!M31="","",入力!M31)</f>
        <v>514915545</v>
      </c>
      <c r="H56" s="18" t="str">
        <f>IF(入力!I31="","",入力!I31)</f>
        <v>舞浜</v>
      </c>
      <c r="I56" s="18">
        <f>IF(入力!G31="","",入力!G31)</f>
        <v>5</v>
      </c>
      <c r="J56" s="18">
        <f>IF(入力!P31="","",入力!P31)</f>
        <v>147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飯田</v>
      </c>
      <c r="D57" s="18" t="str">
        <f>IF(入力!E34="","",入力!E34)</f>
        <v>花結</v>
      </c>
      <c r="E57" s="18" t="str">
        <f>IF(入力!C33="","",入力!C33)</f>
        <v>イイダ</v>
      </c>
      <c r="F57" s="18" t="str">
        <f>IF(入力!E33="","",入力!E33)</f>
        <v>ハナユ</v>
      </c>
      <c r="G57" s="18">
        <f>IF(入力!M33="","",入力!M33)</f>
        <v>518929145</v>
      </c>
      <c r="H57" s="18" t="str">
        <f>IF(入力!I33="","",入力!I33)</f>
        <v>東野</v>
      </c>
      <c r="I57" s="18">
        <f>IF(入力!G33="","",入力!G33)</f>
        <v>5</v>
      </c>
      <c r="J57" s="18">
        <f>IF(入力!P33="","",入力!P33)</f>
        <v>145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光田</v>
      </c>
      <c r="D58" s="18" t="str">
        <f>IF(入力!E36="","",入力!E36)</f>
        <v>七望</v>
      </c>
      <c r="E58" s="18" t="str">
        <f>IF(入力!C35="","",入力!C35)</f>
        <v>ミツダ</v>
      </c>
      <c r="F58" s="18" t="str">
        <f>IF(入力!E35="","",入力!E35)</f>
        <v>ナナミ</v>
      </c>
      <c r="G58" s="18">
        <f>IF(入力!M35="","",入力!M35)</f>
        <v>516054725</v>
      </c>
      <c r="H58" s="18" t="str">
        <f>IF(入力!I35="","",入力!I35)</f>
        <v>入船</v>
      </c>
      <c r="I58" s="18">
        <f>IF(入力!G35="","",入力!G35)</f>
        <v>4</v>
      </c>
      <c r="J58" s="18">
        <f>IF(入力!P35="","",入力!P35)</f>
        <v>135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山中</v>
      </c>
      <c r="D59" s="18" t="str">
        <f>IF(入力!E38="","",入力!E38)</f>
        <v>絢賀</v>
      </c>
      <c r="E59" s="18" t="str">
        <f>IF(入力!C37="","",入力!C37)</f>
        <v>ヤマナカ</v>
      </c>
      <c r="F59" s="18" t="str">
        <f>IF(入力!E37="","",入力!E37)</f>
        <v>アヤカ</v>
      </c>
      <c r="G59" s="18">
        <f>IF(入力!M37="","",入力!M37)</f>
        <v>516054990</v>
      </c>
      <c r="H59" s="18" t="str">
        <f>IF(入力!I37="","",入力!I37)</f>
        <v>妙典</v>
      </c>
      <c r="I59" s="18">
        <f>IF(入力!G37="","",入力!G37)</f>
        <v>3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中藪</v>
      </c>
      <c r="D60" s="18" t="str">
        <f>IF(入力!E40="","",入力!E40)</f>
        <v>奈々実</v>
      </c>
      <c r="E60" s="18" t="str">
        <f>IF(入力!C39="","",入力!C39)</f>
        <v>ナカヤブ</v>
      </c>
      <c r="F60" s="18" t="str">
        <f>IF(入力!E39="","",入力!E39)</f>
        <v>ナナミ</v>
      </c>
      <c r="G60" s="18">
        <f>IF(入力!M39="","",入力!M39)</f>
        <v>516054875</v>
      </c>
      <c r="H60" s="18" t="str">
        <f>IF(入力!I39="","",入力!I39)</f>
        <v>舞浜</v>
      </c>
      <c r="I60" s="18">
        <f>IF(入力!G39="","",入力!G39)</f>
        <v>3</v>
      </c>
      <c r="J60" s="18">
        <f>IF(入力!P39="","",入力!P39)</f>
        <v>122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2019-05-14T12:56:08Z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