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4a29a0c1efc9845/デスクトップ/千葉県競技/"/>
    </mc:Choice>
  </mc:AlternateContent>
  <xr:revisionPtr revIDLastSave="0" documentId="8_{1A71B10B-DF08-49FC-83D1-3C2FF01669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" sheetId="8" r:id="rId1"/>
    <sheet name="申込書" sheetId="9" r:id="rId2"/>
    <sheet name="オーダー表（14名）" sheetId="10" r:id="rId3"/>
    <sheet name="データ※禁入力" sheetId="7" r:id="rId4"/>
  </sheets>
  <externalReferences>
    <externalReference r:id="rId5"/>
  </externalReferences>
  <definedNames>
    <definedName name="_xlnm.Print_Area" localSheetId="2">'オーダー表（14名）'!$A$1:$K$62</definedName>
    <definedName name="_xlnm.Print_Area" localSheetId="1">申込書!$A$1:$BG$68</definedName>
    <definedName name="_xlnm.Print_Area" localSheetId="0">入力!$A$1:$AT$55</definedName>
    <definedName name="カテゴリー" localSheetId="2">[1]入力!$AV$2:$AV$5</definedName>
    <definedName name="カテゴリー" localSheetId="1">[1]入力!$AV$2:$AV$5</definedName>
    <definedName name="カテゴリー">入力!$AV$2:$AV$4</definedName>
    <definedName name="女子">入力!$AW$3:$BD$3</definedName>
    <definedName name="女子B">入力!$AW$4:$AY$4</definedName>
    <definedName name="女子支部">入力!$AW$3:$BD$3</definedName>
    <definedName name="男子">入力!$AW$2:$BD$2</definedName>
    <definedName name="男子支部">入力!$AW$2:$BD$2</definedName>
    <definedName name="男女混合">入力!$AW$4:$BD$4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0" i="10" l="1"/>
  <c r="E60" i="10"/>
  <c r="H60" i="10"/>
  <c r="K60" i="10"/>
  <c r="K39" i="10"/>
  <c r="H39" i="10"/>
  <c r="E39" i="10"/>
  <c r="B39" i="10"/>
  <c r="B18" i="10"/>
  <c r="B1" i="10"/>
  <c r="K18" i="10" l="1"/>
  <c r="H18" i="10"/>
  <c r="E18" i="10"/>
  <c r="B43" i="10"/>
  <c r="E43" i="10"/>
  <c r="H43" i="10"/>
  <c r="K43" i="10"/>
  <c r="K22" i="10"/>
  <c r="H22" i="10"/>
  <c r="E22" i="10"/>
  <c r="B22" i="10"/>
  <c r="K1" i="10"/>
  <c r="H1" i="10"/>
  <c r="E1" i="10"/>
  <c r="AX7" i="9"/>
  <c r="AY61" i="9"/>
  <c r="AY59" i="9"/>
  <c r="AY57" i="9"/>
  <c r="AY55" i="9"/>
  <c r="AY53" i="9"/>
  <c r="AY51" i="9"/>
  <c r="AY49" i="9"/>
  <c r="AY47" i="9"/>
  <c r="AY45" i="9"/>
  <c r="AY43" i="9"/>
  <c r="AY41" i="9"/>
  <c r="AY39" i="9"/>
  <c r="AY37" i="9"/>
  <c r="AL61" i="9"/>
  <c r="AL59" i="9"/>
  <c r="AL57" i="9"/>
  <c r="AL55" i="9"/>
  <c r="AL53" i="9"/>
  <c r="AL51" i="9"/>
  <c r="AL49" i="9"/>
  <c r="AL47" i="9"/>
  <c r="AL45" i="9"/>
  <c r="AL43" i="9"/>
  <c r="AL41" i="9"/>
  <c r="AL39" i="9"/>
  <c r="AL37" i="9"/>
  <c r="V61" i="9"/>
  <c r="V59" i="9"/>
  <c r="V57" i="9"/>
  <c r="V55" i="9"/>
  <c r="V53" i="9"/>
  <c r="V51" i="9"/>
  <c r="V49" i="9"/>
  <c r="V47" i="9"/>
  <c r="V45" i="9"/>
  <c r="V43" i="9"/>
  <c r="V41" i="9"/>
  <c r="V39" i="9"/>
  <c r="V37" i="9"/>
  <c r="S61" i="9"/>
  <c r="S59" i="9"/>
  <c r="S57" i="9"/>
  <c r="S55" i="9"/>
  <c r="S53" i="9"/>
  <c r="S51" i="9"/>
  <c r="S49" i="9"/>
  <c r="S47" i="9"/>
  <c r="S45" i="9"/>
  <c r="S43" i="9"/>
  <c r="S41" i="9"/>
  <c r="S39" i="9"/>
  <c r="S37" i="9"/>
  <c r="P61" i="9"/>
  <c r="P59" i="9"/>
  <c r="P57" i="9"/>
  <c r="P55" i="9"/>
  <c r="P53" i="9"/>
  <c r="P51" i="9"/>
  <c r="P49" i="9"/>
  <c r="P47" i="9"/>
  <c r="P45" i="9"/>
  <c r="P43" i="9"/>
  <c r="P41" i="9"/>
  <c r="P39" i="9"/>
  <c r="P37" i="9"/>
  <c r="E62" i="9"/>
  <c r="E60" i="9"/>
  <c r="E19" i="10" s="1"/>
  <c r="E58" i="9"/>
  <c r="E56" i="9"/>
  <c r="E54" i="9"/>
  <c r="H16" i="10" s="1"/>
  <c r="E52" i="9"/>
  <c r="K15" i="10" s="1"/>
  <c r="E50" i="9"/>
  <c r="H14" i="10" s="1"/>
  <c r="E48" i="9"/>
  <c r="E46" i="9"/>
  <c r="E44" i="9"/>
  <c r="K11" i="10" s="1"/>
  <c r="E42" i="9"/>
  <c r="H10" i="10" s="1"/>
  <c r="E40" i="9"/>
  <c r="K9" i="10" s="1"/>
  <c r="E38" i="9"/>
  <c r="H8" i="10" s="1"/>
  <c r="E61" i="9"/>
  <c r="E59" i="9"/>
  <c r="E57" i="9"/>
  <c r="E55" i="9"/>
  <c r="E53" i="9"/>
  <c r="E51" i="9"/>
  <c r="E49" i="9"/>
  <c r="E47" i="9"/>
  <c r="E45" i="9"/>
  <c r="E43" i="9"/>
  <c r="E41" i="9"/>
  <c r="E39" i="9"/>
  <c r="E37" i="9"/>
  <c r="B61" i="9"/>
  <c r="B59" i="9"/>
  <c r="B57" i="9"/>
  <c r="B55" i="9"/>
  <c r="B53" i="9"/>
  <c r="B51" i="9"/>
  <c r="B49" i="9"/>
  <c r="B47" i="9"/>
  <c r="B45" i="9"/>
  <c r="B43" i="9"/>
  <c r="B41" i="9"/>
  <c r="B39" i="9"/>
  <c r="B37" i="9"/>
  <c r="B35" i="9"/>
  <c r="AY35" i="9"/>
  <c r="AL35" i="9"/>
  <c r="V35" i="9"/>
  <c r="S35" i="9"/>
  <c r="P35" i="9"/>
  <c r="E36" i="9"/>
  <c r="K7" i="10" s="1"/>
  <c r="E35" i="9"/>
  <c r="BB31" i="9"/>
  <c r="BB29" i="9"/>
  <c r="BB27" i="9"/>
  <c r="BB25" i="9"/>
  <c r="AW31" i="9"/>
  <c r="AW29" i="9"/>
  <c r="AW27" i="9"/>
  <c r="AW25" i="9"/>
  <c r="AX30" i="9"/>
  <c r="AX28" i="9"/>
  <c r="AX26" i="9"/>
  <c r="AX24" i="9"/>
  <c r="Y29" i="9"/>
  <c r="Y27" i="9"/>
  <c r="Y25" i="9"/>
  <c r="AF28" i="9"/>
  <c r="AF26" i="9"/>
  <c r="AF24" i="9"/>
  <c r="AA28" i="9"/>
  <c r="AA26" i="9"/>
  <c r="AA24" i="9"/>
  <c r="S28" i="9"/>
  <c r="S26" i="9"/>
  <c r="S24" i="9"/>
  <c r="Y30" i="9"/>
  <c r="G31" i="9"/>
  <c r="AV67" i="9" s="1"/>
  <c r="G30" i="9"/>
  <c r="G29" i="9"/>
  <c r="G28" i="9"/>
  <c r="G27" i="9"/>
  <c r="G26" i="9"/>
  <c r="G25" i="9"/>
  <c r="G24" i="9"/>
  <c r="AR23" i="9"/>
  <c r="AC23" i="9"/>
  <c r="N23" i="9"/>
  <c r="AR21" i="9"/>
  <c r="AC21" i="9"/>
  <c r="N21" i="9"/>
  <c r="AR19" i="9"/>
  <c r="AC19" i="9"/>
  <c r="N19" i="9"/>
  <c r="B7" i="9"/>
  <c r="AM15" i="9"/>
  <c r="X17" i="9"/>
  <c r="X16" i="9"/>
  <c r="G15" i="9"/>
  <c r="G16" i="9"/>
  <c r="H59" i="10" l="1"/>
  <c r="K38" i="10"/>
  <c r="B17" i="10"/>
  <c r="K59" i="10"/>
  <c r="B38" i="10"/>
  <c r="B59" i="10"/>
  <c r="E38" i="10"/>
  <c r="E59" i="10"/>
  <c r="H38" i="10"/>
  <c r="E17" i="10"/>
  <c r="K17" i="10"/>
  <c r="H17" i="10"/>
  <c r="B61" i="10"/>
  <c r="K40" i="10"/>
  <c r="B19" i="10"/>
  <c r="H40" i="10"/>
  <c r="K61" i="10"/>
  <c r="B40" i="10"/>
  <c r="H61" i="10"/>
  <c r="E40" i="10"/>
  <c r="E61" i="10"/>
  <c r="H19" i="10"/>
  <c r="K19" i="10"/>
  <c r="H62" i="10"/>
  <c r="B62" i="10"/>
  <c r="B41" i="10"/>
  <c r="B20" i="10"/>
  <c r="K62" i="10"/>
  <c r="K41" i="10"/>
  <c r="H41" i="10"/>
  <c r="E41" i="10"/>
  <c r="E62" i="10"/>
  <c r="E20" i="10"/>
  <c r="H20" i="10"/>
  <c r="K20" i="10"/>
  <c r="E16" i="10"/>
  <c r="B58" i="10"/>
  <c r="K37" i="10"/>
  <c r="B37" i="10"/>
  <c r="E58" i="10"/>
  <c r="H37" i="10"/>
  <c r="B16" i="10"/>
  <c r="H58" i="10"/>
  <c r="E37" i="10"/>
  <c r="K58" i="10"/>
  <c r="K16" i="10"/>
  <c r="H15" i="10"/>
  <c r="E15" i="10"/>
  <c r="B15" i="10"/>
  <c r="K36" i="10"/>
  <c r="E36" i="10"/>
  <c r="B57" i="10"/>
  <c r="H57" i="10"/>
  <c r="B36" i="10"/>
  <c r="E57" i="10"/>
  <c r="H36" i="10"/>
  <c r="K57" i="10"/>
  <c r="K14" i="10"/>
  <c r="H56" i="10"/>
  <c r="E35" i="10"/>
  <c r="B56" i="10"/>
  <c r="E56" i="10"/>
  <c r="H35" i="10"/>
  <c r="B14" i="10"/>
  <c r="K35" i="10"/>
  <c r="K56" i="10"/>
  <c r="B35" i="10"/>
  <c r="E14" i="10"/>
  <c r="B13" i="10"/>
  <c r="H55" i="10"/>
  <c r="H34" i="10"/>
  <c r="E34" i="10"/>
  <c r="B55" i="10"/>
  <c r="E55" i="10"/>
  <c r="K55" i="10"/>
  <c r="K34" i="10"/>
  <c r="B34" i="10"/>
  <c r="E13" i="10"/>
  <c r="H13" i="10"/>
  <c r="K13" i="10"/>
  <c r="E54" i="10"/>
  <c r="H33" i="10"/>
  <c r="H54" i="10"/>
  <c r="E33" i="10"/>
  <c r="K54" i="10"/>
  <c r="B33" i="10"/>
  <c r="B12" i="10"/>
  <c r="B54" i="10"/>
  <c r="K33" i="10"/>
  <c r="K12" i="10"/>
  <c r="E12" i="10"/>
  <c r="H12" i="10"/>
  <c r="H11" i="10"/>
  <c r="E11" i="10"/>
  <c r="B11" i="10"/>
  <c r="H53" i="10"/>
  <c r="K32" i="10"/>
  <c r="E32" i="10"/>
  <c r="B53" i="10"/>
  <c r="E53" i="10"/>
  <c r="K53" i="10"/>
  <c r="H32" i="10"/>
  <c r="B32" i="10"/>
  <c r="K10" i="10"/>
  <c r="H52" i="10"/>
  <c r="E31" i="10"/>
  <c r="H31" i="10"/>
  <c r="B10" i="10"/>
  <c r="E52" i="10"/>
  <c r="B52" i="10"/>
  <c r="K31" i="10"/>
  <c r="K52" i="10"/>
  <c r="B31" i="10"/>
  <c r="E10" i="10"/>
  <c r="E9" i="10"/>
  <c r="H9" i="10"/>
  <c r="B51" i="10"/>
  <c r="H51" i="10"/>
  <c r="K30" i="10"/>
  <c r="E30" i="10"/>
  <c r="E51" i="10"/>
  <c r="B9" i="10"/>
  <c r="K51" i="10"/>
  <c r="H30" i="10"/>
  <c r="B30" i="10"/>
  <c r="E8" i="10"/>
  <c r="B50" i="10"/>
  <c r="K29" i="10"/>
  <c r="B8" i="10"/>
  <c r="E50" i="10"/>
  <c r="H29" i="10"/>
  <c r="B29" i="10"/>
  <c r="H50" i="10"/>
  <c r="E29" i="10"/>
  <c r="K50" i="10"/>
  <c r="K8" i="10"/>
  <c r="H7" i="10"/>
  <c r="E7" i="10"/>
  <c r="B7" i="10"/>
  <c r="H49" i="10"/>
  <c r="K28" i="10"/>
  <c r="B49" i="10"/>
  <c r="E28" i="10"/>
  <c r="E49" i="10"/>
  <c r="K49" i="10"/>
  <c r="H28" i="10"/>
  <c r="B28" i="10"/>
  <c r="D49" i="10"/>
  <c r="G28" i="10"/>
  <c r="D7" i="10"/>
  <c r="G49" i="10"/>
  <c r="D28" i="10"/>
  <c r="G7" i="10"/>
  <c r="A7" i="10"/>
  <c r="A49" i="10"/>
  <c r="J49" i="10"/>
  <c r="A28" i="10"/>
  <c r="J7" i="10"/>
  <c r="J28" i="10"/>
  <c r="A9" i="10"/>
  <c r="G51" i="10"/>
  <c r="D30" i="10"/>
  <c r="G9" i="10"/>
  <c r="G30" i="10"/>
  <c r="J51" i="10"/>
  <c r="A30" i="10"/>
  <c r="J9" i="10"/>
  <c r="D9" i="10"/>
  <c r="D51" i="10"/>
  <c r="A51" i="10"/>
  <c r="J30" i="10"/>
  <c r="D50" i="10"/>
  <c r="D8" i="10"/>
  <c r="J50" i="10"/>
  <c r="A29" i="10"/>
  <c r="J29" i="10"/>
  <c r="G50" i="10"/>
  <c r="D29" i="10"/>
  <c r="G8" i="10"/>
  <c r="A8" i="10"/>
  <c r="J8" i="10"/>
  <c r="G29" i="10"/>
  <c r="A50" i="10"/>
  <c r="A17" i="10"/>
  <c r="G59" i="10"/>
  <c r="D38" i="10"/>
  <c r="G17" i="10"/>
  <c r="J59" i="10"/>
  <c r="A38" i="10"/>
  <c r="J17" i="10"/>
  <c r="D59" i="10"/>
  <c r="G38" i="10"/>
  <c r="D17" i="10"/>
  <c r="A59" i="10"/>
  <c r="J38" i="10"/>
  <c r="A10" i="10"/>
  <c r="G52" i="10"/>
  <c r="D31" i="10"/>
  <c r="J31" i="10"/>
  <c r="J52" i="10"/>
  <c r="A31" i="10"/>
  <c r="J10" i="10"/>
  <c r="D10" i="10"/>
  <c r="A52" i="10"/>
  <c r="G10" i="10"/>
  <c r="D52" i="10"/>
  <c r="G31" i="10"/>
  <c r="A18" i="10"/>
  <c r="G60" i="10"/>
  <c r="A60" i="10"/>
  <c r="D18" i="10"/>
  <c r="J60" i="10"/>
  <c r="A39" i="10"/>
  <c r="J18" i="10"/>
  <c r="J39" i="10"/>
  <c r="D39" i="10"/>
  <c r="G18" i="10"/>
  <c r="D60" i="10"/>
  <c r="G39" i="10"/>
  <c r="A11" i="10"/>
  <c r="J53" i="10"/>
  <c r="A32" i="10"/>
  <c r="J11" i="10"/>
  <c r="G53" i="10"/>
  <c r="G11" i="10"/>
  <c r="A53" i="10"/>
  <c r="J32" i="10"/>
  <c r="D53" i="10"/>
  <c r="G32" i="10"/>
  <c r="D11" i="10"/>
  <c r="D32" i="10"/>
  <c r="A19" i="10"/>
  <c r="J61" i="10"/>
  <c r="A40" i="10"/>
  <c r="J19" i="10"/>
  <c r="G19" i="10"/>
  <c r="D40" i="10"/>
  <c r="A61" i="10"/>
  <c r="J40" i="10"/>
  <c r="D61" i="10"/>
  <c r="G40" i="10"/>
  <c r="D19" i="10"/>
  <c r="G61" i="10"/>
  <c r="A12" i="10"/>
  <c r="J54" i="10"/>
  <c r="A33" i="10"/>
  <c r="G33" i="10"/>
  <c r="J12" i="10"/>
  <c r="A54" i="10"/>
  <c r="J33" i="10"/>
  <c r="D54" i="10"/>
  <c r="D12" i="10"/>
  <c r="G54" i="10"/>
  <c r="D33" i="10"/>
  <c r="G12" i="10"/>
  <c r="A20" i="10"/>
  <c r="J62" i="10"/>
  <c r="J20" i="10"/>
  <c r="D62" i="10"/>
  <c r="A62" i="10"/>
  <c r="J41" i="10"/>
  <c r="D20" i="10"/>
  <c r="G41" i="10"/>
  <c r="G20" i="10"/>
  <c r="G62" i="10"/>
  <c r="D41" i="10"/>
  <c r="A41" i="10"/>
  <c r="A13" i="10"/>
  <c r="A55" i="10"/>
  <c r="J34" i="10"/>
  <c r="A34" i="10"/>
  <c r="J55" i="10"/>
  <c r="D55" i="10"/>
  <c r="G34" i="10"/>
  <c r="D13" i="10"/>
  <c r="J13" i="10"/>
  <c r="G55" i="10"/>
  <c r="D34" i="10"/>
  <c r="G13" i="10"/>
  <c r="A15" i="10"/>
  <c r="D57" i="10"/>
  <c r="G36" i="10"/>
  <c r="D15" i="10"/>
  <c r="A57" i="10"/>
  <c r="J36" i="10"/>
  <c r="G57" i="10"/>
  <c r="D36" i="10"/>
  <c r="G15" i="10"/>
  <c r="J57" i="10"/>
  <c r="A36" i="10"/>
  <c r="J15" i="10"/>
  <c r="A16" i="10"/>
  <c r="D58" i="10"/>
  <c r="G58" i="10"/>
  <c r="D37" i="10"/>
  <c r="G16" i="10"/>
  <c r="A37" i="10"/>
  <c r="J58" i="10"/>
  <c r="J16" i="10"/>
  <c r="G37" i="10"/>
  <c r="A58" i="10"/>
  <c r="J37" i="10"/>
  <c r="D16" i="10"/>
  <c r="A14" i="10"/>
  <c r="G14" i="10"/>
  <c r="A56" i="10"/>
  <c r="D56" i="10"/>
  <c r="G35" i="10"/>
  <c r="D14" i="10"/>
  <c r="G56" i="10"/>
  <c r="D35" i="10"/>
  <c r="J14" i="10"/>
  <c r="J56" i="10"/>
  <c r="A35" i="10"/>
  <c r="J35" i="10"/>
  <c r="F57" i="7"/>
  <c r="B51" i="7"/>
  <c r="E57" i="7"/>
  <c r="D57" i="7"/>
  <c r="C57" i="7"/>
  <c r="B53" i="7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5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<sst xmlns="http://schemas.openxmlformats.org/spreadsheetml/2006/main" count="414" uniqueCount="261">
  <si>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</si>
  <si>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</si>
  <si>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</si>
  <si>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</si>
  <si>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</si>
  <si>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</si>
  <si>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</si>
  <si>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</si>
  <si>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</si>
  <si>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</si>
  <si>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</si>
  <si>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</si>
  <si>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</si>
  <si>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</si>
  <si>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</si>
  <si>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</si>
  <si>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</si>
  <si>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</si>
  <si>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</si>
  <si>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</si>
  <si>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</si>
  <si>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</si>
  <si>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</si>
  <si>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</si>
  <si>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</si>
  <si>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</si>
  <si>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</si>
  <si>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</si>
  <si>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</si>
  <si>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</si>
  <si>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</si>
  <si>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</si>
  <si>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</si>
  <si>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</si>
  <si>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</si>
  <si>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</si>
  <si>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</si>
  <si>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</si>
  <si>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</si>
  <si>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</si>
  <si>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</si>
  <si>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</si>
  <si>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</si>
  <si>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</si>
  <si>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</si>
  <si>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</si>
  <si>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</si>
  <si>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</si>
  <si>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</si>
  <si>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</si>
  <si>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</si>
  <si>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</si>
  <si>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</si>
  <si>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</si>
  <si>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</si>
  <si>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</si>
  <si>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</si>
  <si>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</si>
  <si>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</si>
  <si>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</si>
  <si>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</si>
  <si>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</si>
  <si>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</si>
  <si>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</si>
  <si>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</si>
  <si>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</si>
  <si>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</si>
  <si>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</si>
  <si>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</si>
  <si>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</si>
  <si>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</si>
  <si>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</si>
  <si>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</si>
  <si>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</si>
  <si>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</si>
  <si>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</si>
  <si>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</si>
  <si>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</si>
  <si>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</si>
  <si>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</si>
  <si>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</si>
  <si>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</si>
  <si>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</si>
  <si>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</si>
  <si>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</si>
  <si>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</si>
  <si>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</si>
  <si>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</si>
  <si>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</si>
  <si>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</si>
  <si>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</si>
  <si>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</si>
  <si>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t>男女混合</t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</si>
  <si>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</si>
  <si>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</si>
  <si>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</si>
  <si>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</si>
  <si>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</si>
  <si>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</si>
  <si>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</si>
  <si>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</si>
  <si>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</si>
  <si>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</si>
  <si>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</si>
  <si>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</si>
  <si>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</si>
  <si>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</si>
  <si>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</si>
  <si>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</si>
  <si>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</si>
  <si>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</si>
  <si>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</si>
  <si>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</si>
  <si>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</si>
  <si>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</si>
  <si>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</si>
  <si>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</si>
  <si>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</si>
  <si>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</si>
  <si>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</si>
  <si>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</si>
  <si>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</si>
  <si>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t>都道府県名</t>
    <rPh sb="0" eb="5">
      <t>トドウフケンメイ</t>
    </rPh>
    <phoneticPr fontId="2"/>
  </si>
  <si>
    <t>東京都</t>
    <rPh sb="0" eb="3">
      <t>トウキョウト</t>
    </rPh>
    <phoneticPr fontId="2"/>
  </si>
  <si>
    <t>神奈川県</t>
    <rPh sb="0" eb="3">
      <t>カナガワ</t>
    </rPh>
    <rPh sb="3" eb="4">
      <t>ケン</t>
    </rPh>
    <phoneticPr fontId="2"/>
  </si>
  <si>
    <t>埼玉県</t>
    <rPh sb="0" eb="2">
      <t>サイタマ</t>
    </rPh>
    <rPh sb="2" eb="3">
      <t>ケン</t>
    </rPh>
    <phoneticPr fontId="2"/>
  </si>
  <si>
    <t>茨城県</t>
    <rPh sb="0" eb="2">
      <t>イバラギ</t>
    </rPh>
    <rPh sb="2" eb="3">
      <t>ケン</t>
    </rPh>
    <phoneticPr fontId="2"/>
  </si>
  <si>
    <t>栃木県</t>
    <rPh sb="0" eb="3">
      <t>トチギケン</t>
    </rPh>
    <phoneticPr fontId="2"/>
  </si>
  <si>
    <t>群馬県</t>
    <rPh sb="0" eb="3">
      <t>グンマケン</t>
    </rPh>
    <phoneticPr fontId="2"/>
  </si>
  <si>
    <t>千葉県</t>
    <rPh sb="0" eb="3">
      <t>チバケン</t>
    </rPh>
    <phoneticPr fontId="2"/>
  </si>
  <si>
    <t>山梨県</t>
    <rPh sb="0" eb="2">
      <t>ヤマナシ</t>
    </rPh>
    <rPh sb="2" eb="3">
      <t>ケン</t>
    </rPh>
    <phoneticPr fontId="2"/>
  </si>
  <si>
    <t>第３８回関東小学生バレーボール大会</t>
    <rPh sb="0" eb="1">
      <t>ダイ</t>
    </rPh>
    <rPh sb="3" eb="4">
      <t>カイ</t>
    </rPh>
    <rPh sb="4" eb="9">
      <t>カントウショウガクセイ</t>
    </rPh>
    <rPh sb="15" eb="17">
      <t>タイカイ</t>
    </rPh>
    <phoneticPr fontId="2"/>
  </si>
  <si>
    <t>関東小学生バレーボール大会参加申込書</t>
    <rPh sb="0" eb="2">
      <t>カントウ</t>
    </rPh>
    <phoneticPr fontId="2"/>
  </si>
  <si>
    <t>都道府県</t>
    <phoneticPr fontId="2"/>
  </si>
  <si>
    <t>第</t>
    <rPh sb="0" eb="1">
      <t>ダイ</t>
    </rPh>
    <phoneticPr fontId="2"/>
  </si>
  <si>
    <t>回関東小学生バレーボール大会に下記のとおり参加申込致します。</t>
    <rPh sb="0" eb="1">
      <t>カイ</t>
    </rPh>
    <rPh sb="1" eb="3">
      <t>カントウ</t>
    </rPh>
    <rPh sb="3" eb="6">
      <t>ショウガクセイ</t>
    </rPh>
    <rPh sb="12" eb="14">
      <t>タイカイ</t>
    </rPh>
    <rPh sb="15" eb="17">
      <t>カキ</t>
    </rPh>
    <rPh sb="21" eb="23">
      <t>サンカ</t>
    </rPh>
    <rPh sb="23" eb="25">
      <t>モウシコミ</t>
    </rPh>
    <rPh sb="25" eb="26">
      <t>イタ</t>
    </rPh>
    <phoneticPr fontId="2"/>
  </si>
  <si>
    <t>チーム名
＆
チームID</t>
    <rPh sb="3" eb="4">
      <t>ナ</t>
    </rPh>
    <phoneticPr fontId="2"/>
  </si>
  <si>
    <r>
      <t>チームI</t>
    </r>
    <r>
      <rPr>
        <sz val="8"/>
        <color indexed="8"/>
        <rFont val="ＭＳ 明朝"/>
        <family val="1"/>
        <charset val="128"/>
      </rPr>
      <t>D</t>
    </r>
    <phoneticPr fontId="2"/>
  </si>
  <si>
    <t>チーム
所在地</t>
    <rPh sb="4" eb="7">
      <t>ショザイチ</t>
    </rPh>
    <phoneticPr fontId="2"/>
  </si>
  <si>
    <t>最寄駅</t>
    <rPh sb="0" eb="2">
      <t>モヨ</t>
    </rPh>
    <rPh sb="2" eb="3">
      <t>エキ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</si>
  <si>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</si>
  <si>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</si>
  <si>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監　　　督</t>
    <rPh sb="0" eb="1">
      <t>ラン</t>
    </rPh>
    <rPh sb="4" eb="5">
      <t>ヨシ</t>
    </rPh>
    <phoneticPr fontId="2"/>
  </si>
  <si>
    <t>コ　ー　チ</t>
    <phoneticPr fontId="2"/>
  </si>
  <si>
    <t>指導者講習会
受講証明書番号</t>
    <rPh sb="0" eb="3">
      <t>シドウシャ</t>
    </rPh>
    <rPh sb="3" eb="6">
      <t>コウシュウカイ</t>
    </rPh>
    <rPh sb="7" eb="9">
      <t>ジュコウ</t>
    </rPh>
    <rPh sb="9" eb="12">
      <t>ショウメイショ</t>
    </rPh>
    <rPh sb="12" eb="14">
      <t>バンゴウ</t>
    </rPh>
    <phoneticPr fontId="2"/>
  </si>
  <si>
    <t>日本スポーツ協会の資格
及び登録番号</t>
    <rPh sb="0" eb="2">
      <t>ニホン</t>
    </rPh>
    <rPh sb="6" eb="8">
      <t>キョウカイ</t>
    </rPh>
    <rPh sb="9" eb="11">
      <t>シカク</t>
    </rPh>
    <rPh sb="12" eb="13">
      <t>オヨ</t>
    </rPh>
    <rPh sb="14" eb="16">
      <t>トウロク</t>
    </rPh>
    <rPh sb="16" eb="18">
      <t>バンゴウ</t>
    </rPh>
    <phoneticPr fontId="2"/>
  </si>
  <si>
    <r>
      <t>チームスタッフI</t>
    </r>
    <r>
      <rPr>
        <sz val="8"/>
        <color indexed="8"/>
        <rFont val="ＭＳ 明朝"/>
        <family val="1"/>
        <charset val="128"/>
      </rPr>
      <t>D</t>
    </r>
    <r>
      <rPr>
        <sz val="8"/>
        <color indexed="8"/>
        <rFont val="ＭＳ 明朝"/>
        <family val="1"/>
        <charset val="128"/>
      </rPr>
      <t>登録番号</t>
    </r>
    <rPh sb="9" eb="11">
      <t>トウロク</t>
    </rPh>
    <rPh sb="11" eb="13">
      <t>バンゴウ</t>
    </rPh>
    <phoneticPr fontId="2"/>
  </si>
  <si>
    <t>監　　督</t>
    <rPh sb="0" eb="1">
      <t>ラン</t>
    </rPh>
    <rPh sb="3" eb="4">
      <t>ヨシ</t>
    </rPh>
    <phoneticPr fontId="2"/>
  </si>
  <si>
    <t>携帯
番号</t>
    <rPh sb="0" eb="2">
      <t>ケイタイ</t>
    </rPh>
    <rPh sb="3" eb="5">
      <t>バンゴウ</t>
    </rPh>
    <phoneticPr fontId="2"/>
  </si>
  <si>
    <t>連絡
責任者</t>
    <rPh sb="0" eb="2">
      <t>レンラク</t>
    </rPh>
    <rPh sb="3" eb="6">
      <t>セキニンシャ</t>
    </rPh>
    <phoneticPr fontId="2"/>
  </si>
  <si>
    <t>E-mail</t>
    <phoneticPr fontId="2"/>
  </si>
  <si>
    <t>選手名簿</t>
    <rPh sb="0" eb="2">
      <t>センシュ</t>
    </rPh>
    <rPh sb="2" eb="4">
      <t>メイボ</t>
    </rPh>
    <phoneticPr fontId="2"/>
  </si>
  <si>
    <t>（キャプテンの背番号を○で囲ってください。）</t>
    <rPh sb="7" eb="10">
      <t>セバンゴウ</t>
    </rPh>
    <rPh sb="13" eb="14">
      <t>カコ</t>
    </rPh>
    <phoneticPr fontId="2"/>
  </si>
  <si>
    <t>氏　　　名</t>
    <rPh sb="0" eb="1">
      <t>シ</t>
    </rPh>
    <rPh sb="4" eb="5">
      <t>メイ</t>
    </rPh>
    <phoneticPr fontId="2"/>
  </si>
  <si>
    <t>学　校　名</t>
    <phoneticPr fontId="2"/>
  </si>
  <si>
    <t>Ｉ　Ｄ　番　号</t>
    <phoneticPr fontId="2"/>
  </si>
  <si>
    <t>身　長</t>
    <rPh sb="0" eb="1">
      <t>ミ</t>
    </rPh>
    <rPh sb="2" eb="3">
      <t>チョウ</t>
    </rPh>
    <phoneticPr fontId="2"/>
  </si>
  <si>
    <r>
      <t>※</t>
    </r>
    <r>
      <rPr>
        <sz val="8"/>
        <color rgb="FF000000"/>
        <rFont val="Yu Gothic"/>
        <family val="1"/>
        <charset val="128"/>
      </rPr>
      <t>関東</t>
    </r>
    <r>
      <rPr>
        <sz val="8"/>
        <color indexed="8"/>
        <rFont val="ＪＳＰ明朝"/>
        <family val="1"/>
        <charset val="128"/>
      </rPr>
      <t>大会に出場するチームはこの申込書と同じ選手名で申込をする事になりますので、選手名を記入する際には充分に注意をしてください。</t>
    </r>
    <rPh sb="1" eb="3">
      <t>カントウ</t>
    </rPh>
    <rPh sb="3" eb="5">
      <t>タイカイ</t>
    </rPh>
    <rPh sb="5" eb="7">
      <t>ゼンタイカイ</t>
    </rPh>
    <rPh sb="6" eb="8">
      <t>シュツジョウ</t>
    </rPh>
    <rPh sb="16" eb="19">
      <t>モウシコミショ</t>
    </rPh>
    <rPh sb="20" eb="21">
      <t>オナ</t>
    </rPh>
    <rPh sb="22" eb="25">
      <t>センシュメイ</t>
    </rPh>
    <rPh sb="26" eb="28">
      <t>モウシコミ</t>
    </rPh>
    <rPh sb="31" eb="32">
      <t>コト</t>
    </rPh>
    <rPh sb="40" eb="43">
      <t>センシュメイ</t>
    </rPh>
    <rPh sb="44" eb="46">
      <t>キニュウ</t>
    </rPh>
    <rPh sb="48" eb="49">
      <t>サイ</t>
    </rPh>
    <rPh sb="51" eb="53">
      <t>ジュウブン</t>
    </rPh>
    <rPh sb="54" eb="56">
      <t>チュウイ</t>
    </rPh>
    <phoneticPr fontId="2"/>
  </si>
  <si>
    <r>
      <t>※大会参加申込書は、Excelデータで都道府県小連にメール添付にて送付し、１部コピーをチームで保管</t>
    </r>
    <r>
      <rPr>
        <sz val="8"/>
        <color rgb="FFFF0000"/>
        <rFont val="MS UI Gothic"/>
        <family val="1"/>
        <charset val="128"/>
      </rPr>
      <t>し、本大会出場チームは必ず控（コピー）を持参すること。</t>
    </r>
    <rPh sb="1" eb="3">
      <t>タイカイ</t>
    </rPh>
    <rPh sb="3" eb="5">
      <t>サンカ</t>
    </rPh>
    <rPh sb="5" eb="8">
      <t>モウシコミショ</t>
    </rPh>
    <rPh sb="19" eb="23">
      <t>トドウフケン</t>
    </rPh>
    <rPh sb="23" eb="24">
      <t>ショウ</t>
    </rPh>
    <rPh sb="24" eb="25">
      <t>レン</t>
    </rPh>
    <rPh sb="29" eb="31">
      <t>テンプ</t>
    </rPh>
    <rPh sb="33" eb="35">
      <t>ソウフ</t>
    </rPh>
    <rPh sb="38" eb="39">
      <t>ブ</t>
    </rPh>
    <rPh sb="47" eb="49">
      <t>ホカン</t>
    </rPh>
    <rPh sb="51" eb="54">
      <t>ホンタイカイ</t>
    </rPh>
    <rPh sb="54" eb="56">
      <t>シュツジョウ</t>
    </rPh>
    <rPh sb="60" eb="61">
      <t>カナラ</t>
    </rPh>
    <rPh sb="62" eb="63">
      <t>ヒカ</t>
    </rPh>
    <rPh sb="69" eb="71">
      <t>ジサン</t>
    </rPh>
    <phoneticPr fontId="2"/>
  </si>
  <si>
    <r>
      <t>※チーム名</t>
    </r>
    <r>
      <rPr>
        <sz val="8"/>
        <color rgb="FFFF0000"/>
        <rFont val="Yu Gothic"/>
        <family val="1"/>
        <charset val="128"/>
      </rPr>
      <t>、氏名</t>
    </r>
    <r>
      <rPr>
        <sz val="8"/>
        <color rgb="FFFF0000"/>
        <rFont val="ＪＳＰ明朝"/>
        <family val="1"/>
        <charset val="128"/>
      </rPr>
      <t>には必ずフリガナを記入してください。</t>
    </r>
    <rPh sb="4" eb="5">
      <t>ナ</t>
    </rPh>
    <rPh sb="6" eb="8">
      <t>シメイ</t>
    </rPh>
    <rPh sb="10" eb="11">
      <t>カナラ</t>
    </rPh>
    <rPh sb="17" eb="19">
      <t>キニュウ</t>
    </rPh>
    <phoneticPr fontId="2"/>
  </si>
  <si>
    <r>
      <t>※学校名は、</t>
    </r>
    <r>
      <rPr>
        <sz val="8"/>
        <color rgb="FFFF0000"/>
        <rFont val="Yu Gothic"/>
        <family val="1"/>
        <charset val="128"/>
      </rPr>
      <t>市区町村</t>
    </r>
    <r>
      <rPr>
        <sz val="8"/>
        <color rgb="FFFF0000"/>
        <rFont val="ＪＳＰ明朝"/>
        <family val="1"/>
        <charset val="128"/>
      </rPr>
      <t>から記入すること。（例：</t>
    </r>
    <r>
      <rPr>
        <sz val="8"/>
        <color rgb="FFFF0000"/>
        <rFont val="Segoe UI Symbol"/>
        <family val="1"/>
      </rPr>
      <t>○○</t>
    </r>
    <r>
      <rPr>
        <sz val="8"/>
        <color rgb="FFFF0000"/>
        <rFont val="ＪＳＰ明朝"/>
        <family val="1"/>
        <charset val="128"/>
      </rPr>
      <t>立</t>
    </r>
    <r>
      <rPr>
        <sz val="8"/>
        <color rgb="FFFF0000"/>
        <rFont val="Segoe UI Symbol"/>
        <family val="1"/>
      </rPr>
      <t>○○</t>
    </r>
    <r>
      <rPr>
        <sz val="8"/>
        <color rgb="FFFF0000"/>
        <rFont val="ＪＳＰ明朝"/>
        <family val="1"/>
        <charset val="128"/>
      </rPr>
      <t>小学校）</t>
    </r>
    <rPh sb="1" eb="3">
      <t>ガッコウ</t>
    </rPh>
    <rPh sb="3" eb="4">
      <t>ナ</t>
    </rPh>
    <rPh sb="6" eb="10">
      <t>シクチョウソン</t>
    </rPh>
    <rPh sb="12" eb="14">
      <t>キニュウ</t>
    </rPh>
    <rPh sb="20" eb="21">
      <t>レイ</t>
    </rPh>
    <rPh sb="24" eb="25">
      <t>リツ</t>
    </rPh>
    <rPh sb="27" eb="30">
      <t>ショウガッコウ</t>
    </rPh>
    <phoneticPr fontId="2"/>
  </si>
  <si>
    <t>申込責任者</t>
    <rPh sb="0" eb="5">
      <t>モウシコミセキニンシャ</t>
    </rPh>
    <phoneticPr fontId="2"/>
  </si>
  <si>
    <t>※チーム所在地は、チームが主として活動する所在地を記入してください。</t>
    <rPh sb="4" eb="7">
      <t>ショザイチ</t>
    </rPh>
    <rPh sb="13" eb="14">
      <t>シュ</t>
    </rPh>
    <rPh sb="17" eb="19">
      <t>カツドウ</t>
    </rPh>
    <rPh sb="21" eb="24">
      <t>ショザイチ</t>
    </rPh>
    <rPh sb="25" eb="27">
      <t>キニュウ</t>
    </rPh>
    <phoneticPr fontId="2"/>
  </si>
  <si>
    <t>チーム名</t>
    <rPh sb="3" eb="4">
      <t>めい</t>
    </rPh>
    <phoneticPr fontId="2" type="Hiragana" alignment="distributed"/>
  </si>
  <si>
    <t>競技者
番号</t>
    <rPh sb="0" eb="3">
      <t>きょうぎしゃ</t>
    </rPh>
    <rPh sb="4" eb="5">
      <t>ばん</t>
    </rPh>
    <rPh sb="5" eb="6">
      <t>ごう</t>
    </rPh>
    <phoneticPr fontId="2" type="Hiragana" alignment="distributed"/>
  </si>
  <si>
    <t>氏名</t>
    <rPh sb="0" eb="2">
      <t>しめい</t>
    </rPh>
    <phoneticPr fontId="2" type="Hiragana" alignment="distributed"/>
  </si>
  <si>
    <t>メールアドレス</t>
    <phoneticPr fontId="2"/>
  </si>
  <si>
    <t>2022 年    月      日</t>
    <phoneticPr fontId="21"/>
  </si>
  <si>
    <r>
      <t>性別</t>
    </r>
    <r>
      <rPr>
        <sz val="11"/>
        <color rgb="FF000000"/>
        <rFont val="ＭＳ Ｐゴシック"/>
        <family val="2"/>
        <charset val="128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男子・女子・男女混合</t>
    </r>
    <r>
      <rPr>
        <sz val="11"/>
        <color rgb="FF000000"/>
        <rFont val="ＭＳ Ｐゴシック"/>
        <family val="2"/>
        <charset val="128"/>
      </rPr>
      <t>)</t>
    </r>
    <rPh sb="0" eb="2">
      <t>セイベツ</t>
    </rPh>
    <rPh sb="3" eb="5">
      <t>ダンシ</t>
    </rPh>
    <rPh sb="6" eb="8">
      <t>ジョシ</t>
    </rPh>
    <rPh sb="9" eb="11">
      <t>ダンジョ</t>
    </rPh>
    <rPh sb="11" eb="13">
      <t>コンゴウ</t>
    </rPh>
    <phoneticPr fontId="2"/>
  </si>
  <si>
    <t>関東小学生バレーボール連盟　殿</t>
    <phoneticPr fontId="21"/>
  </si>
  <si>
    <t>関東バレーボール連盟　　　　殿</t>
    <phoneticPr fontId="21"/>
  </si>
  <si>
    <t>浦安ＭＡＸ</t>
    <rPh sb="0" eb="2">
      <t>ウラヤス</t>
    </rPh>
    <phoneticPr fontId="2"/>
  </si>
  <si>
    <t>ウラヤスマックス</t>
    <phoneticPr fontId="2"/>
  </si>
  <si>
    <t>浦安市</t>
    <rPh sb="0" eb="3">
      <t>ウラヤスシ</t>
    </rPh>
    <phoneticPr fontId="2"/>
  </si>
  <si>
    <t>栗林</t>
    <rPh sb="0" eb="2">
      <t>クリバヤシ</t>
    </rPh>
    <phoneticPr fontId="2"/>
  </si>
  <si>
    <t>昇司</t>
    <rPh sb="0" eb="2">
      <t>ショウジ</t>
    </rPh>
    <phoneticPr fontId="2"/>
  </si>
  <si>
    <t>クリバヤシ</t>
    <phoneticPr fontId="2"/>
  </si>
  <si>
    <t>ショウジ</t>
    <phoneticPr fontId="2"/>
  </si>
  <si>
    <t>佐々木</t>
    <rPh sb="0" eb="3">
      <t>ササキ</t>
    </rPh>
    <phoneticPr fontId="2"/>
  </si>
  <si>
    <t>ササキ</t>
    <phoneticPr fontId="2"/>
  </si>
  <si>
    <t>深雪</t>
    <rPh sb="0" eb="2">
      <t>ミユキ</t>
    </rPh>
    <phoneticPr fontId="2"/>
  </si>
  <si>
    <t>ミユキ</t>
    <phoneticPr fontId="2"/>
  </si>
  <si>
    <t>s.kuribayshi@gmail.com</t>
    <phoneticPr fontId="2"/>
  </si>
  <si>
    <t>①</t>
    <phoneticPr fontId="2"/>
  </si>
  <si>
    <t>２７６</t>
    <phoneticPr fontId="2"/>
  </si>
  <si>
    <t>００３３</t>
    <phoneticPr fontId="2"/>
  </si>
  <si>
    <t>千葉県八千代市八千代台南1-32-1</t>
    <rPh sb="0" eb="12">
      <t>チバケンヤチヨシヤチヨダイミナミ</t>
    </rPh>
    <phoneticPr fontId="2"/>
  </si>
  <si>
    <t>０９０</t>
    <phoneticPr fontId="2"/>
  </si>
  <si>
    <t>９３７６</t>
    <phoneticPr fontId="2"/>
  </si>
  <si>
    <t>３８９７</t>
    <phoneticPr fontId="2"/>
  </si>
  <si>
    <t>千葉県八千代市八千代台南1-32-1</t>
    <rPh sb="0" eb="11">
      <t>チバケンヤチヨシヤチヨダイ</t>
    </rPh>
    <rPh sb="11" eb="12">
      <t>ミナミ</t>
    </rPh>
    <phoneticPr fontId="2"/>
  </si>
  <si>
    <t>千葉県浦安市北栄4-8-17-505</t>
    <phoneticPr fontId="2"/>
  </si>
  <si>
    <t>047</t>
    <phoneticPr fontId="2"/>
  </si>
  <si>
    <t>305</t>
    <phoneticPr fontId="2"/>
  </si>
  <si>
    <t>0354</t>
    <phoneticPr fontId="2"/>
  </si>
  <si>
    <t>090</t>
    <phoneticPr fontId="2"/>
  </si>
  <si>
    <t>279</t>
    <phoneticPr fontId="2"/>
  </si>
  <si>
    <t>0002</t>
    <phoneticPr fontId="2"/>
  </si>
  <si>
    <t>女</t>
    <rPh sb="0" eb="1">
      <t>オンナ</t>
    </rPh>
    <phoneticPr fontId="2"/>
  </si>
  <si>
    <t>入船小</t>
    <rPh sb="0" eb="3">
      <t>イリフネショウ</t>
    </rPh>
    <phoneticPr fontId="2"/>
  </si>
  <si>
    <t>依歩希</t>
    <phoneticPr fontId="2"/>
  </si>
  <si>
    <t>梶岡</t>
    <rPh sb="0" eb="2">
      <t>カジオカ</t>
    </rPh>
    <phoneticPr fontId="2"/>
  </si>
  <si>
    <t>カジオカ</t>
    <phoneticPr fontId="2"/>
  </si>
  <si>
    <t>イブキ</t>
    <phoneticPr fontId="2"/>
  </si>
  <si>
    <t>サイトウ</t>
    <phoneticPr fontId="2"/>
  </si>
  <si>
    <t>イソザキ</t>
    <phoneticPr fontId="2"/>
  </si>
  <si>
    <t>シオリ</t>
    <phoneticPr fontId="2"/>
  </si>
  <si>
    <t>東小</t>
    <rPh sb="0" eb="2">
      <t>ヒガシショウ</t>
    </rPh>
    <phoneticPr fontId="2"/>
  </si>
  <si>
    <t>磯崎</t>
    <phoneticPr fontId="2"/>
  </si>
  <si>
    <t>アミ</t>
    <phoneticPr fontId="2"/>
  </si>
  <si>
    <t>汐莉</t>
    <phoneticPr fontId="2"/>
  </si>
  <si>
    <t>信篤小</t>
    <rPh sb="0" eb="1">
      <t>シン</t>
    </rPh>
    <rPh sb="1" eb="2">
      <t>アツ</t>
    </rPh>
    <rPh sb="2" eb="3">
      <t>ショウ</t>
    </rPh>
    <phoneticPr fontId="2"/>
  </si>
  <si>
    <t>酒井</t>
    <phoneticPr fontId="2"/>
  </si>
  <si>
    <t>結菜</t>
    <phoneticPr fontId="2"/>
  </si>
  <si>
    <t xml:space="preserve">今石 </t>
    <phoneticPr fontId="2"/>
  </si>
  <si>
    <t>梓喜</t>
    <phoneticPr fontId="2"/>
  </si>
  <si>
    <t>タテシマ</t>
    <phoneticPr fontId="2"/>
  </si>
  <si>
    <t>アンナ</t>
    <phoneticPr fontId="2"/>
  </si>
  <si>
    <t>イマイシ</t>
    <phoneticPr fontId="2"/>
  </si>
  <si>
    <t>アズキ</t>
    <phoneticPr fontId="2"/>
  </si>
  <si>
    <t>サカイ</t>
    <phoneticPr fontId="2"/>
  </si>
  <si>
    <t>ユイナ</t>
    <phoneticPr fontId="2"/>
  </si>
  <si>
    <t>平野</t>
    <rPh sb="0" eb="2">
      <t>ヒラノ</t>
    </rPh>
    <phoneticPr fontId="2"/>
  </si>
  <si>
    <t>結香</t>
    <phoneticPr fontId="2"/>
  </si>
  <si>
    <t>小絃</t>
    <rPh sb="0" eb="1">
      <t>コ</t>
    </rPh>
    <rPh sb="1" eb="2">
      <t>イト</t>
    </rPh>
    <phoneticPr fontId="2"/>
  </si>
  <si>
    <t>ヒラノ</t>
    <phoneticPr fontId="2"/>
  </si>
  <si>
    <t>ユイカ</t>
    <phoneticPr fontId="2"/>
  </si>
  <si>
    <t>コイト</t>
    <phoneticPr fontId="2"/>
  </si>
  <si>
    <t>JVA001426014</t>
    <phoneticPr fontId="2"/>
  </si>
  <si>
    <t>JVA001426007</t>
    <phoneticPr fontId="2"/>
  </si>
  <si>
    <t>JVA001425994</t>
    <phoneticPr fontId="2"/>
  </si>
  <si>
    <t>JVA001508833</t>
    <phoneticPr fontId="2"/>
  </si>
  <si>
    <t>愛美</t>
    <rPh sb="0" eb="2">
      <t>マナミ</t>
    </rPh>
    <phoneticPr fontId="2"/>
  </si>
  <si>
    <t>立島</t>
    <rPh sb="0" eb="2">
      <t>タテシマ</t>
    </rPh>
    <phoneticPr fontId="2"/>
  </si>
  <si>
    <t>杏菜</t>
    <rPh sb="0" eb="2">
      <t>アンナ</t>
    </rPh>
    <phoneticPr fontId="2"/>
  </si>
  <si>
    <t>木村</t>
    <rPh sb="0" eb="2">
      <t>キムラ</t>
    </rPh>
    <phoneticPr fontId="2"/>
  </si>
  <si>
    <t>莉乃</t>
    <rPh sb="0" eb="2">
      <t>リノ</t>
    </rPh>
    <phoneticPr fontId="2"/>
  </si>
  <si>
    <t xml:space="preserve"> JVA001031744</t>
    <phoneticPr fontId="2"/>
  </si>
  <si>
    <t>JVA001323115</t>
    <phoneticPr fontId="2"/>
  </si>
  <si>
    <t>JVA001234022</t>
    <phoneticPr fontId="2"/>
  </si>
  <si>
    <t>JVA001505191</t>
    <phoneticPr fontId="2"/>
  </si>
  <si>
    <t>JVA001487312</t>
    <phoneticPr fontId="2"/>
  </si>
  <si>
    <t>日の出南小</t>
    <rPh sb="0" eb="1">
      <t>ヒ</t>
    </rPh>
    <rPh sb="2" eb="5">
      <t>デミナミショウ</t>
    </rPh>
    <phoneticPr fontId="2"/>
  </si>
  <si>
    <t xml:space="preserve"> JVA000276580</t>
    <phoneticPr fontId="2"/>
  </si>
  <si>
    <t>JVA008320438</t>
    <phoneticPr fontId="2"/>
  </si>
  <si>
    <t xml:space="preserve"> T10091623</t>
    <phoneticPr fontId="2"/>
  </si>
  <si>
    <t>キムラ</t>
    <phoneticPr fontId="2"/>
  </si>
  <si>
    <t>リノ</t>
    <phoneticPr fontId="2"/>
  </si>
  <si>
    <t>齊藤</t>
    <rPh sb="0" eb="2">
      <t>サイトウ</t>
    </rPh>
    <phoneticPr fontId="2"/>
  </si>
  <si>
    <t>安藤</t>
    <rPh sb="0" eb="2">
      <t>アンドウ</t>
    </rPh>
    <phoneticPr fontId="2"/>
  </si>
  <si>
    <t>紗良</t>
    <rPh sb="0" eb="2">
      <t>サラ</t>
    </rPh>
    <phoneticPr fontId="2"/>
  </si>
  <si>
    <t>田中</t>
    <rPh sb="0" eb="2">
      <t>タナカ</t>
    </rPh>
    <phoneticPr fontId="2"/>
  </si>
  <si>
    <t>沙和</t>
    <rPh sb="0" eb="2">
      <t>サワ</t>
    </rPh>
    <phoneticPr fontId="2"/>
  </si>
  <si>
    <t>アンドウ</t>
    <phoneticPr fontId="2"/>
  </si>
  <si>
    <t>サラ</t>
    <phoneticPr fontId="2"/>
  </si>
  <si>
    <t>サワ</t>
    <phoneticPr fontId="2"/>
  </si>
  <si>
    <t>タナカ</t>
    <phoneticPr fontId="2"/>
  </si>
  <si>
    <t>高州北小</t>
    <rPh sb="0" eb="4">
      <t>タカスキタショウ</t>
    </rPh>
    <phoneticPr fontId="2"/>
  </si>
  <si>
    <t>JVA024429177</t>
    <phoneticPr fontId="2"/>
  </si>
  <si>
    <t>JVA024428064</t>
    <phoneticPr fontId="2"/>
  </si>
  <si>
    <t>経験不足のチームですが、地道な基礎練習で培った成果を発揮して県大会出場を目指します！</t>
    <rPh sb="0" eb="4">
      <t>ケイケンブソク</t>
    </rPh>
    <rPh sb="12" eb="14">
      <t>ジミチ</t>
    </rPh>
    <rPh sb="15" eb="19">
      <t>キソレンシュウ</t>
    </rPh>
    <rPh sb="20" eb="21">
      <t>ツチカ</t>
    </rPh>
    <rPh sb="23" eb="25">
      <t>セイカ</t>
    </rPh>
    <rPh sb="26" eb="28">
      <t>ハッキ</t>
    </rPh>
    <rPh sb="30" eb="35">
      <t>ケンタイカイシュツジョウ</t>
    </rPh>
    <rPh sb="36" eb="38">
      <t>メザ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</si>
</sst>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_ &quot;冊&quot;"/>
    <numFmt numFmtId="178" formatCode="0&quot;才&quot;"/>
    <numFmt numFmtId="179" formatCode="0&quot;年&quot;"/>
    <numFmt numFmtId="180" formatCode="0&quot;cm&quot;"/>
  </numFmts>
  <fonts count="60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rgb="FF000000"/>
      <name val="ＭＳ Ｐゴシック"/>
      <family val="2"/>
      <charset val="128"/>
    </font>
    <font>
      <b/>
      <sz val="2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"/>
      <color indexed="8"/>
      <name val="ＪＳＰ明朝"/>
      <family val="1"/>
      <charset val="128"/>
    </font>
    <font>
      <sz val="14"/>
      <color indexed="8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Yu Gothic"/>
      <family val="1"/>
      <charset val="128"/>
    </font>
    <font>
      <sz val="8"/>
      <color rgb="FFFF0000"/>
      <name val="ＪＳＰ明朝"/>
      <family val="1"/>
      <charset val="128"/>
    </font>
    <font>
      <sz val="8"/>
      <color rgb="FFFF0000"/>
      <name val="MS UI Gothic"/>
      <family val="1"/>
      <charset val="128"/>
    </font>
    <font>
      <sz val="8"/>
      <color rgb="FFFF0000"/>
      <name val="Yu Gothic"/>
      <family val="1"/>
      <charset val="128"/>
    </font>
    <font>
      <sz val="8"/>
      <color rgb="FFFF0000"/>
      <name val="Segoe UI Symbol"/>
      <family val="1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8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Yu Gothic"/>
      <family val="1"/>
      <charset val="128"/>
    </font>
    <font>
      <sz val="16"/>
      <color rgb="FF000000"/>
      <name val="ＭＳ Ｐゴシック"/>
      <family val="2"/>
      <charset val="128"/>
    </font>
    <font>
      <u/>
      <sz val="11"/>
      <color theme="10"/>
      <name val="ＭＳ Ｐゴシック"/>
      <family val="3"/>
      <charset val="128"/>
      <scheme val="minor"/>
    </font>
    <font>
      <i/>
      <u/>
      <sz val="11"/>
      <color indexed="8"/>
      <name val="Calibri"/>
      <family val="2"/>
    </font>
    <font>
      <i/>
      <u/>
      <sz val="16"/>
      <color indexed="8"/>
      <name val="Calibri"/>
      <family val="2"/>
    </font>
    <font>
      <i/>
      <u/>
      <sz val="16"/>
      <color rgb="FF000000"/>
      <name val="ＭＳ Ｐゴシック"/>
      <family val="2"/>
      <charset val="128"/>
    </font>
    <font>
      <sz val="10"/>
      <color rgb="FF000000"/>
      <name val="ＭＳ Ｐゴシック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</fills>
  <borders count="1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55" fillId="0" borderId="0" applyNumberFormat="0" applyFill="0" applyBorder="0" applyAlignment="0" applyProtection="0">
      <alignment vertical="center"/>
    </xf>
  </cellStyleXfs>
  <cellXfs count="59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5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3" fillId="0" borderId="82" xfId="0" applyFont="1" applyBorder="1">
      <alignment vertical="center"/>
    </xf>
    <xf numFmtId="0" fontId="26" fillId="0" borderId="81" xfId="0" applyFont="1" applyBorder="1">
      <alignment vertical="center"/>
    </xf>
    <xf numFmtId="0" fontId="22" fillId="0" borderId="74" xfId="0" applyFont="1" applyBorder="1">
      <alignment vertical="center"/>
    </xf>
    <xf numFmtId="176" fontId="30" fillId="0" borderId="74" xfId="0" applyNumberFormat="1" applyFont="1" applyBorder="1">
      <alignment vertical="center"/>
    </xf>
    <xf numFmtId="0" fontId="30" fillId="0" borderId="74" xfId="0" applyFont="1" applyBorder="1">
      <alignment vertical="center"/>
    </xf>
    <xf numFmtId="0" fontId="30" fillId="0" borderId="75" xfId="0" applyFont="1" applyBorder="1">
      <alignment vertical="center"/>
    </xf>
    <xf numFmtId="0" fontId="30" fillId="0" borderId="81" xfId="0" applyFont="1" applyBorder="1" applyAlignment="1">
      <alignment horizontal="right" vertical="center"/>
    </xf>
    <xf numFmtId="0" fontId="30" fillId="0" borderId="80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/>
    </xf>
    <xf numFmtId="0" fontId="26" fillId="0" borderId="4" xfId="0" applyFont="1" applyBorder="1">
      <alignment vertical="center"/>
    </xf>
    <xf numFmtId="0" fontId="22" fillId="0" borderId="1" xfId="0" applyFont="1" applyBorder="1">
      <alignment vertical="center"/>
    </xf>
    <xf numFmtId="176" fontId="30" fillId="0" borderId="1" xfId="0" applyNumberFormat="1" applyFont="1" applyBorder="1">
      <alignment vertical="center"/>
    </xf>
    <xf numFmtId="0" fontId="30" fillId="0" borderId="1" xfId="0" applyFont="1" applyBorder="1">
      <alignment vertical="center"/>
    </xf>
    <xf numFmtId="0" fontId="30" fillId="0" borderId="2" xfId="0" applyFont="1" applyBorder="1">
      <alignment vertical="center"/>
    </xf>
    <xf numFmtId="0" fontId="30" fillId="0" borderId="17" xfId="0" applyFont="1" applyBorder="1" applyAlignment="1">
      <alignment horizontal="right" vertical="center"/>
    </xf>
    <xf numFmtId="0" fontId="30" fillId="0" borderId="58" xfId="0" applyFont="1" applyBorder="1" applyAlignment="1">
      <alignment horizontal="left" vertical="center" shrinkToFit="1"/>
    </xf>
    <xf numFmtId="0" fontId="30" fillId="0" borderId="2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36" fillId="0" borderId="0" xfId="0" applyFont="1">
      <alignment vertical="center"/>
    </xf>
    <xf numFmtId="0" fontId="33" fillId="0" borderId="0" xfId="0" applyFont="1" applyAlignment="1">
      <alignment vertical="center" justifyLastLine="1"/>
    </xf>
    <xf numFmtId="0" fontId="33" fillId="0" borderId="0" xfId="0" applyFont="1">
      <alignment vertical="center"/>
    </xf>
    <xf numFmtId="0" fontId="41" fillId="0" borderId="0" xfId="0" applyFont="1">
      <alignment vertical="center"/>
    </xf>
    <xf numFmtId="0" fontId="47" fillId="0" borderId="0" xfId="2" applyFont="1" applyAlignment="1">
      <alignment vertical="center"/>
    </xf>
    <xf numFmtId="0" fontId="47" fillId="0" borderId="0" xfId="2" applyFont="1"/>
    <xf numFmtId="0" fontId="49" fillId="0" borderId="14" xfId="2" applyFont="1" applyBorder="1" applyAlignment="1">
      <alignment horizontal="distributed" vertical="center" justifyLastLine="1"/>
    </xf>
    <xf numFmtId="0" fontId="49" fillId="0" borderId="14" xfId="2" applyFont="1" applyBorder="1" applyAlignment="1">
      <alignment horizontal="center" vertical="center" shrinkToFit="1"/>
    </xf>
    <xf numFmtId="0" fontId="50" fillId="0" borderId="0" xfId="2" applyFont="1"/>
    <xf numFmtId="0" fontId="45" fillId="0" borderId="0" xfId="2" applyFont="1"/>
    <xf numFmtId="0" fontId="45" fillId="0" borderId="0" xfId="2" applyFont="1" applyAlignment="1">
      <alignment horizontal="distributed" justifyLastLine="1"/>
    </xf>
    <xf numFmtId="0" fontId="56" fillId="0" borderId="0" xfId="0" applyFont="1">
      <alignment vertical="center"/>
    </xf>
    <xf numFmtId="0" fontId="57" fillId="0" borderId="1" xfId="0" applyFont="1" applyBorder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52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52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52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59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49" fontId="52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52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49" fontId="7" fillId="0" borderId="28" xfId="0" applyNumberFormat="1" applyFont="1" applyBorder="1" applyAlignment="1" applyProtection="1">
      <alignment horizontal="center" vertical="center"/>
      <protection locked="0"/>
    </xf>
    <xf numFmtId="49" fontId="7" fillId="0" borderId="2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9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19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19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9" fillId="0" borderId="36" xfId="0" applyFont="1" applyBorder="1" applyAlignment="1" applyProtection="1">
      <alignment horizontal="center" vertical="center"/>
      <protection locked="0"/>
    </xf>
    <xf numFmtId="49" fontId="40" fillId="0" borderId="1" xfId="0" applyNumberFormat="1" applyFont="1" applyBorder="1" applyAlignment="1" applyProtection="1">
      <alignment horizontal="right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111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112" xfId="0" applyFont="1" applyBorder="1" applyAlignment="1" applyProtection="1">
      <alignment horizontal="center" vertical="center"/>
      <protection locked="0"/>
    </xf>
    <xf numFmtId="0" fontId="4" fillId="0" borderId="113" xfId="0" applyFont="1" applyBorder="1" applyAlignment="1" applyProtection="1">
      <alignment horizontal="center" vertical="center"/>
      <protection locked="0"/>
    </xf>
    <xf numFmtId="0" fontId="4" fillId="0" borderId="114" xfId="0" applyFont="1" applyBorder="1" applyAlignment="1" applyProtection="1">
      <alignment horizontal="center" vertical="center"/>
      <protection locked="0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4" fillId="7" borderId="37" xfId="0" applyFont="1" applyFill="1" applyBorder="1" applyAlignment="1" applyProtection="1">
      <alignment horizontal="center" vertical="center"/>
      <protection locked="0"/>
    </xf>
    <xf numFmtId="0" fontId="4" fillId="7" borderId="38" xfId="0" applyFont="1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8" fillId="6" borderId="14" xfId="0" applyFont="1" applyFill="1" applyBorder="1" applyAlignment="1">
      <alignment horizontal="center" vertical="center"/>
    </xf>
    <xf numFmtId="0" fontId="57" fillId="6" borderId="14" xfId="0" applyFon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32" xfId="0" applyFont="1" applyFill="1" applyBorder="1" applyAlignment="1" applyProtection="1">
      <alignment horizontal="center" vertical="center"/>
      <protection locked="0"/>
    </xf>
    <xf numFmtId="0" fontId="4" fillId="7" borderId="33" xfId="0" applyFont="1" applyFill="1" applyBorder="1" applyAlignment="1" applyProtection="1">
      <alignment horizontal="center" vertical="center"/>
      <protection locked="0"/>
    </xf>
    <xf numFmtId="0" fontId="4" fillId="7" borderId="39" xfId="0" applyFont="1" applyFill="1" applyBorder="1" applyAlignment="1" applyProtection="1">
      <alignment horizontal="center" vertical="center"/>
      <protection locked="0"/>
    </xf>
    <xf numFmtId="0" fontId="4" fillId="7" borderId="34" xfId="0" applyFont="1" applyFill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19" fillId="0" borderId="2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40" fillId="0" borderId="1" xfId="0" applyNumberFormat="1" applyFont="1" applyBorder="1" applyAlignment="1" applyProtection="1">
      <alignment horizontal="left" vertical="center"/>
      <protection locked="0"/>
    </xf>
    <xf numFmtId="0" fontId="53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0" fillId="5" borderId="20" xfId="0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55" fillId="0" borderId="4" xfId="3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51" fillId="7" borderId="14" xfId="0" applyFont="1" applyFill="1" applyBorder="1" applyAlignment="1" applyProtection="1">
      <alignment horizontal="center" vertical="center" shrinkToFit="1"/>
      <protection locked="0"/>
    </xf>
    <xf numFmtId="0" fontId="9" fillId="7" borderId="14" xfId="0" applyFont="1" applyFill="1" applyBorder="1" applyAlignment="1" applyProtection="1">
      <alignment horizontal="center" vertical="center" shrinkToFit="1"/>
      <protection locked="0"/>
    </xf>
    <xf numFmtId="0" fontId="9" fillId="7" borderId="36" xfId="0" applyFont="1" applyFill="1" applyBorder="1" applyAlignment="1" applyProtection="1">
      <alignment horizontal="center" vertical="center" shrinkToFit="1"/>
      <protection locked="0"/>
    </xf>
    <xf numFmtId="0" fontId="9" fillId="7" borderId="4" xfId="0" applyFont="1" applyFill="1" applyBorder="1" applyAlignment="1" applyProtection="1">
      <alignment horizontal="center" vertical="center" shrinkToFit="1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54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54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>
      <alignment horizontal="center" vertical="center" wrapText="1" shrinkToFit="1"/>
    </xf>
    <xf numFmtId="0" fontId="9" fillId="0" borderId="53" xfId="0" applyFont="1" applyBorder="1" applyAlignment="1">
      <alignment horizontal="center" vertical="center" shrinkToFit="1"/>
    </xf>
    <xf numFmtId="0" fontId="4" fillId="5" borderId="2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 shrinkToFit="1"/>
    </xf>
    <xf numFmtId="0" fontId="9" fillId="0" borderId="54" xfId="0" applyFont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7" fillId="3" borderId="14" xfId="0" applyFont="1" applyFill="1" applyBorder="1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4" fillId="8" borderId="60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/>
    </xf>
    <xf numFmtId="0" fontId="4" fillId="8" borderId="44" xfId="0" applyFont="1" applyFill="1" applyBorder="1" applyAlignment="1">
      <alignment horizontal="center" vertical="center"/>
    </xf>
    <xf numFmtId="0" fontId="4" fillId="8" borderId="69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6" fillId="0" borderId="73" xfId="0" applyFont="1" applyBorder="1" applyAlignment="1">
      <alignment horizontal="center" vertical="center"/>
    </xf>
    <xf numFmtId="0" fontId="26" fillId="0" borderId="74" xfId="0" applyFont="1" applyBorder="1" applyAlignment="1">
      <alignment horizontal="center" vertical="center"/>
    </xf>
    <xf numFmtId="0" fontId="26" fillId="0" borderId="75" xfId="0" applyFont="1" applyBorder="1" applyAlignment="1">
      <alignment horizontal="center" vertical="center"/>
    </xf>
    <xf numFmtId="0" fontId="26" fillId="0" borderId="8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31" fillId="0" borderId="81" xfId="0" applyFont="1" applyBorder="1" applyAlignment="1">
      <alignment horizontal="center" vertical="center"/>
    </xf>
    <xf numFmtId="0" fontId="31" fillId="0" borderId="74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6" fillId="0" borderId="8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32" fillId="0" borderId="83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vertical="center" wrapText="1"/>
    </xf>
    <xf numFmtId="0" fontId="33" fillId="0" borderId="8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30" fillId="0" borderId="86" xfId="0" applyFont="1" applyBorder="1" applyAlignment="1">
      <alignment horizontal="center" vertical="center"/>
    </xf>
    <xf numFmtId="0" fontId="30" fillId="0" borderId="87" xfId="0" applyFont="1" applyBorder="1" applyAlignment="1">
      <alignment horizontal="center" vertical="center"/>
    </xf>
    <xf numFmtId="0" fontId="30" fillId="0" borderId="88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58" xfId="0" applyFont="1" applyBorder="1" applyAlignment="1">
      <alignment horizontal="center" vertical="center"/>
    </xf>
    <xf numFmtId="0" fontId="31" fillId="0" borderId="91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6" fillId="0" borderId="73" xfId="0" applyFont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wrapText="1"/>
    </xf>
    <xf numFmtId="0" fontId="26" fillId="0" borderId="8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76" xfId="0" applyFont="1" applyBorder="1" applyAlignment="1">
      <alignment horizontal="center" vertical="center" shrinkToFit="1"/>
    </xf>
    <xf numFmtId="0" fontId="26" fillId="0" borderId="77" xfId="0" applyFont="1" applyBorder="1" applyAlignment="1">
      <alignment horizontal="center" vertical="center" shrinkToFit="1"/>
    </xf>
    <xf numFmtId="0" fontId="26" fillId="0" borderId="78" xfId="0" applyFont="1" applyBorder="1" applyAlignment="1">
      <alignment horizontal="center" vertical="center" shrinkToFit="1"/>
    </xf>
    <xf numFmtId="0" fontId="26" fillId="0" borderId="25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30" fillId="0" borderId="79" xfId="0" applyFont="1" applyBorder="1" applyAlignment="1">
      <alignment horizontal="center" vertical="center" wrapText="1"/>
    </xf>
    <xf numFmtId="0" fontId="30" fillId="0" borderId="74" xfId="0" applyFont="1" applyBorder="1" applyAlignment="1">
      <alignment horizontal="center" vertical="center" wrapText="1"/>
    </xf>
    <xf numFmtId="0" fontId="30" fillId="0" borderId="80" xfId="0" applyFont="1" applyBorder="1" applyAlignment="1">
      <alignment horizontal="center" vertical="center" wrapText="1"/>
    </xf>
    <xf numFmtId="0" fontId="30" fillId="0" borderId="8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58" xfId="0" applyFont="1" applyBorder="1" applyAlignment="1">
      <alignment horizontal="center" vertical="center" wrapText="1"/>
    </xf>
    <xf numFmtId="0" fontId="30" fillId="0" borderId="9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96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 shrinkToFit="1"/>
    </xf>
    <xf numFmtId="0" fontId="34" fillId="0" borderId="1" xfId="1" applyFont="1" applyBorder="1" applyAlignment="1">
      <alignment horizontal="center" vertical="center" shrinkToFit="1"/>
    </xf>
    <xf numFmtId="0" fontId="34" fillId="0" borderId="2" xfId="1" applyFont="1" applyBorder="1" applyAlignment="1">
      <alignment horizontal="center" vertical="center" shrinkToFit="1"/>
    </xf>
    <xf numFmtId="0" fontId="34" fillId="0" borderId="45" xfId="1" applyFont="1" applyBorder="1" applyAlignment="1">
      <alignment horizontal="center" vertical="center" shrinkToFit="1"/>
    </xf>
    <xf numFmtId="0" fontId="30" fillId="0" borderId="99" xfId="0" applyFont="1" applyBorder="1" applyAlignment="1">
      <alignment horizontal="center" vertical="center"/>
    </xf>
    <xf numFmtId="0" fontId="30" fillId="0" borderId="95" xfId="0" applyFont="1" applyBorder="1" applyAlignment="1">
      <alignment horizontal="center" vertical="center"/>
    </xf>
    <xf numFmtId="0" fontId="30" fillId="0" borderId="10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6" fillId="0" borderId="9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30" fillId="0" borderId="74" xfId="0" applyFont="1" applyBorder="1" applyAlignment="1">
      <alignment horizontal="center" vertical="center"/>
    </xf>
    <xf numFmtId="0" fontId="30" fillId="0" borderId="23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left" vertical="center"/>
    </xf>
    <xf numFmtId="0" fontId="30" fillId="0" borderId="23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6" fillId="0" borderId="101" xfId="0" applyFont="1" applyBorder="1" applyAlignment="1">
      <alignment horizontal="center" vertical="center"/>
    </xf>
    <xf numFmtId="0" fontId="26" fillId="0" borderId="102" xfId="0" applyFont="1" applyBorder="1" applyAlignment="1">
      <alignment horizontal="center" vertical="center"/>
    </xf>
    <xf numFmtId="0" fontId="26" fillId="0" borderId="103" xfId="0" applyFont="1" applyBorder="1" applyAlignment="1">
      <alignment horizontal="center" vertical="center"/>
    </xf>
    <xf numFmtId="178" fontId="22" fillId="0" borderId="81" xfId="0" applyNumberFormat="1" applyFont="1" applyBorder="1" applyAlignment="1">
      <alignment horizontal="center" vertical="center"/>
    </xf>
    <xf numFmtId="178" fontId="22" fillId="0" borderId="74" xfId="0" applyNumberFormat="1" applyFont="1" applyBorder="1" applyAlignment="1">
      <alignment horizontal="center" vertical="center"/>
    </xf>
    <xf numFmtId="178" fontId="22" fillId="0" borderId="75" xfId="0" applyNumberFormat="1" applyFont="1" applyBorder="1" applyAlignment="1">
      <alignment horizontal="center" vertical="center"/>
    </xf>
    <xf numFmtId="178" fontId="22" fillId="0" borderId="23" xfId="0" applyNumberFormat="1" applyFont="1" applyBorder="1" applyAlignment="1">
      <alignment horizontal="center" vertical="center"/>
    </xf>
    <xf numFmtId="178" fontId="22" fillId="0" borderId="6" xfId="0" applyNumberFormat="1" applyFont="1" applyBorder="1" applyAlignment="1">
      <alignment horizontal="center" vertical="center"/>
    </xf>
    <xf numFmtId="178" fontId="22" fillId="0" borderId="24" xfId="0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104" xfId="0" applyFont="1" applyBorder="1" applyAlignment="1">
      <alignment horizontal="center" vertical="center"/>
    </xf>
    <xf numFmtId="178" fontId="22" fillId="0" borderId="4" xfId="0" applyNumberFormat="1" applyFont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/>
    </xf>
    <xf numFmtId="178" fontId="22" fillId="0" borderId="2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 justifyLastLine="1"/>
    </xf>
    <xf numFmtId="0" fontId="26" fillId="0" borderId="1" xfId="0" applyFont="1" applyBorder="1" applyAlignment="1">
      <alignment horizontal="center" vertical="center" wrapText="1" justifyLastLine="1"/>
    </xf>
    <xf numFmtId="0" fontId="26" fillId="0" borderId="28" xfId="0" applyFont="1" applyBorder="1" applyAlignment="1">
      <alignment horizontal="center" vertical="center" wrapText="1" justifyLastLine="1"/>
    </xf>
    <xf numFmtId="0" fontId="26" fillId="0" borderId="21" xfId="0" applyFont="1" applyBorder="1" applyAlignment="1">
      <alignment horizontal="center" vertical="center" wrapText="1" justifyLastLine="1"/>
    </xf>
    <xf numFmtId="0" fontId="30" fillId="0" borderId="4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26" fillId="0" borderId="105" xfId="0" applyFont="1" applyBorder="1" applyAlignment="1">
      <alignment horizontal="center" vertical="center"/>
    </xf>
    <xf numFmtId="0" fontId="37" fillId="0" borderId="73" xfId="0" applyFont="1" applyBorder="1" applyAlignment="1">
      <alignment horizontal="center" vertical="center"/>
    </xf>
    <xf numFmtId="0" fontId="37" fillId="0" borderId="74" xfId="0" applyFont="1" applyBorder="1" applyAlignment="1">
      <alignment horizontal="center" vertical="center"/>
    </xf>
    <xf numFmtId="0" fontId="37" fillId="0" borderId="75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1" fillId="0" borderId="101" xfId="0" applyFont="1" applyBorder="1" applyAlignment="1">
      <alignment horizontal="center" vertical="center" shrinkToFit="1"/>
    </xf>
    <xf numFmtId="0" fontId="31" fillId="0" borderId="102" xfId="0" applyFont="1" applyBorder="1" applyAlignment="1">
      <alignment horizontal="center" vertical="center" shrinkToFit="1"/>
    </xf>
    <xf numFmtId="0" fontId="31" fillId="0" borderId="103" xfId="0" applyFont="1" applyBorder="1" applyAlignment="1">
      <alignment horizontal="center" vertical="center" shrinkToFit="1"/>
    </xf>
    <xf numFmtId="179" fontId="37" fillId="0" borderId="81" xfId="0" applyNumberFormat="1" applyFont="1" applyBorder="1" applyAlignment="1">
      <alignment horizontal="center" vertical="center"/>
    </xf>
    <xf numFmtId="179" fontId="37" fillId="0" borderId="74" xfId="0" applyNumberFormat="1" applyFont="1" applyBorder="1" applyAlignment="1">
      <alignment horizontal="center" vertical="center"/>
    </xf>
    <xf numFmtId="179" fontId="37" fillId="0" borderId="75" xfId="0" applyNumberFormat="1" applyFont="1" applyBorder="1" applyAlignment="1">
      <alignment horizontal="center" vertical="center"/>
    </xf>
    <xf numFmtId="179" fontId="37" fillId="0" borderId="23" xfId="0" applyNumberFormat="1" applyFont="1" applyBorder="1" applyAlignment="1">
      <alignment horizontal="center" vertical="center"/>
    </xf>
    <xf numFmtId="179" fontId="37" fillId="0" borderId="6" xfId="0" applyNumberFormat="1" applyFont="1" applyBorder="1" applyAlignment="1">
      <alignment horizontal="center" vertical="center"/>
    </xf>
    <xf numFmtId="179" fontId="37" fillId="0" borderId="24" xfId="0" applyNumberFormat="1" applyFont="1" applyBorder="1" applyAlignment="1">
      <alignment horizontal="center" vertical="center"/>
    </xf>
    <xf numFmtId="0" fontId="37" fillId="0" borderId="81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 wrapText="1"/>
    </xf>
    <xf numFmtId="0" fontId="33" fillId="0" borderId="74" xfId="0" applyFont="1" applyBorder="1" applyAlignment="1">
      <alignment horizontal="center" vertical="center" wrapText="1"/>
    </xf>
    <xf numFmtId="0" fontId="33" fillId="0" borderId="75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180" fontId="37" fillId="0" borderId="81" xfId="0" applyNumberFormat="1" applyFont="1" applyBorder="1" applyAlignment="1">
      <alignment horizontal="center" vertical="center"/>
    </xf>
    <xf numFmtId="180" fontId="37" fillId="0" borderId="74" xfId="0" applyNumberFormat="1" applyFont="1" applyBorder="1" applyAlignment="1">
      <alignment horizontal="center" vertical="center"/>
    </xf>
    <xf numFmtId="180" fontId="37" fillId="0" borderId="80" xfId="0" applyNumberFormat="1" applyFont="1" applyBorder="1" applyAlignment="1">
      <alignment horizontal="center" vertical="center"/>
    </xf>
    <xf numFmtId="180" fontId="37" fillId="0" borderId="23" xfId="0" applyNumberFormat="1" applyFont="1" applyBorder="1" applyAlignment="1">
      <alignment horizontal="center" vertical="center"/>
    </xf>
    <xf numFmtId="180" fontId="37" fillId="0" borderId="6" xfId="0" applyNumberFormat="1" applyFont="1" applyBorder="1" applyAlignment="1">
      <alignment horizontal="center" vertical="center"/>
    </xf>
    <xf numFmtId="180" fontId="37" fillId="0" borderId="3" xfId="0" applyNumberFormat="1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51" xfId="0" applyFont="1" applyBorder="1" applyAlignment="1">
      <alignment horizontal="center" vertical="center" shrinkToFit="1"/>
    </xf>
    <xf numFmtId="0" fontId="26" fillId="0" borderId="71" xfId="0" applyFont="1" applyBorder="1" applyAlignment="1">
      <alignment horizontal="center" vertical="center"/>
    </xf>
    <xf numFmtId="0" fontId="26" fillId="0" borderId="81" xfId="0" applyFont="1" applyBorder="1" applyAlignment="1">
      <alignment horizontal="center" vertical="center"/>
    </xf>
    <xf numFmtId="180" fontId="37" fillId="0" borderId="4" xfId="0" applyNumberFormat="1" applyFont="1" applyBorder="1" applyAlignment="1">
      <alignment horizontal="center" vertical="center"/>
    </xf>
    <xf numFmtId="180" fontId="37" fillId="0" borderId="1" xfId="0" applyNumberFormat="1" applyFont="1" applyBorder="1" applyAlignment="1">
      <alignment horizontal="center" vertical="center"/>
    </xf>
    <xf numFmtId="180" fontId="37" fillId="0" borderId="5" xfId="0" applyNumberFormat="1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9" fillId="0" borderId="86" xfId="0" applyFont="1" applyBorder="1" applyAlignment="1">
      <alignment horizontal="center" vertical="center" shrinkToFit="1"/>
    </xf>
    <xf numFmtId="0" fontId="39" fillId="0" borderId="87" xfId="0" applyFont="1" applyBorder="1" applyAlignment="1">
      <alignment horizontal="center" vertical="center" shrinkToFit="1"/>
    </xf>
    <xf numFmtId="0" fontId="39" fillId="0" borderId="104" xfId="0" applyFont="1" applyBorder="1" applyAlignment="1">
      <alignment horizontal="center" vertical="center" shrinkToFit="1"/>
    </xf>
    <xf numFmtId="179" fontId="37" fillId="0" borderId="4" xfId="0" applyNumberFormat="1" applyFont="1" applyBorder="1" applyAlignment="1">
      <alignment horizontal="center" vertical="center"/>
    </xf>
    <xf numFmtId="179" fontId="37" fillId="0" borderId="1" xfId="0" applyNumberFormat="1" applyFont="1" applyBorder="1" applyAlignment="1">
      <alignment horizontal="center" vertical="center"/>
    </xf>
    <xf numFmtId="179" fontId="37" fillId="0" borderId="2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shrinkToFit="1"/>
    </xf>
    <xf numFmtId="0" fontId="39" fillId="0" borderId="106" xfId="0" applyFont="1" applyBorder="1" applyAlignment="1">
      <alignment horizontal="center" vertical="center" shrinkToFit="1"/>
    </xf>
    <xf numFmtId="0" fontId="39" fillId="0" borderId="107" xfId="0" applyFont="1" applyBorder="1" applyAlignment="1">
      <alignment horizontal="center" vertical="center" shrinkToFit="1"/>
    </xf>
    <xf numFmtId="0" fontId="39" fillId="0" borderId="108" xfId="0" applyFont="1" applyBorder="1" applyAlignment="1">
      <alignment horizontal="center" vertical="center" shrinkToFit="1"/>
    </xf>
    <xf numFmtId="0" fontId="31" fillId="0" borderId="86" xfId="0" applyFont="1" applyBorder="1" applyAlignment="1">
      <alignment horizontal="center" vertical="center" shrinkToFit="1"/>
    </xf>
    <xf numFmtId="0" fontId="31" fillId="0" borderId="87" xfId="0" applyFont="1" applyBorder="1" applyAlignment="1">
      <alignment horizontal="center" vertical="center" shrinkToFit="1"/>
    </xf>
    <xf numFmtId="0" fontId="31" fillId="0" borderId="104" xfId="0" applyFont="1" applyBorder="1" applyAlignment="1">
      <alignment horizontal="center" vertical="center" shrinkToFit="1"/>
    </xf>
    <xf numFmtId="0" fontId="37" fillId="0" borderId="109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/>
    </xf>
    <xf numFmtId="0" fontId="37" fillId="0" borderId="45" xfId="0" applyFont="1" applyBorder="1" applyAlignment="1">
      <alignment horizontal="center" vertical="center"/>
    </xf>
    <xf numFmtId="180" fontId="37" fillId="0" borderId="28" xfId="0" applyNumberFormat="1" applyFont="1" applyBorder="1" applyAlignment="1">
      <alignment horizontal="center" vertical="center"/>
    </xf>
    <xf numFmtId="180" fontId="37" fillId="0" borderId="21" xfId="0" applyNumberFormat="1" applyFont="1" applyBorder="1" applyAlignment="1">
      <alignment horizontal="center" vertical="center"/>
    </xf>
    <xf numFmtId="180" fontId="37" fillId="0" borderId="31" xfId="0" applyNumberFormat="1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 shrinkToFit="1"/>
    </xf>
    <xf numFmtId="0" fontId="37" fillId="0" borderId="21" xfId="0" applyFont="1" applyBorder="1" applyAlignment="1">
      <alignment horizontal="center" vertical="center" shrinkToFit="1"/>
    </xf>
    <xf numFmtId="0" fontId="37" fillId="0" borderId="22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0" fontId="33" fillId="0" borderId="73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7" fillId="0" borderId="110" xfId="0" applyFont="1" applyBorder="1" applyAlignment="1">
      <alignment horizontal="center" vertical="center"/>
    </xf>
    <xf numFmtId="179" fontId="37" fillId="0" borderId="28" xfId="0" applyNumberFormat="1" applyFont="1" applyBorder="1" applyAlignment="1">
      <alignment horizontal="center" vertical="center"/>
    </xf>
    <xf numFmtId="179" fontId="37" fillId="0" borderId="21" xfId="0" applyNumberFormat="1" applyFont="1" applyBorder="1" applyAlignment="1">
      <alignment horizontal="center" vertical="center"/>
    </xf>
    <xf numFmtId="179" fontId="37" fillId="0" borderId="22" xfId="0" applyNumberFormat="1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45" fillId="0" borderId="36" xfId="2" applyFont="1" applyBorder="1" applyAlignment="1">
      <alignment horizontal="center" vertical="center" shrinkToFit="1"/>
    </xf>
    <xf numFmtId="0" fontId="45" fillId="0" borderId="111" xfId="2" applyFont="1" applyBorder="1" applyAlignment="1">
      <alignment horizontal="center" vertical="center" shrinkToFit="1"/>
    </xf>
    <xf numFmtId="0" fontId="45" fillId="0" borderId="20" xfId="2" applyFont="1" applyBorder="1" applyAlignment="1">
      <alignment horizontal="center" vertical="center" shrinkToFit="1"/>
    </xf>
    <xf numFmtId="0" fontId="46" fillId="0" borderId="36" xfId="2" applyFont="1" applyBorder="1" applyAlignment="1">
      <alignment horizontal="center" vertical="center" wrapText="1"/>
    </xf>
    <xf numFmtId="0" fontId="46" fillId="0" borderId="111" xfId="2" applyFont="1" applyBorder="1" applyAlignment="1">
      <alignment horizontal="center" vertical="center" wrapText="1"/>
    </xf>
    <xf numFmtId="0" fontId="46" fillId="0" borderId="20" xfId="2" applyFont="1" applyBorder="1" applyAlignment="1">
      <alignment horizontal="center" vertical="center" wrapText="1"/>
    </xf>
    <xf numFmtId="0" fontId="48" fillId="0" borderId="36" xfId="2" applyFont="1" applyBorder="1" applyAlignment="1">
      <alignment horizontal="distributed" vertical="center" wrapText="1" justifyLastLine="1" shrinkToFit="1"/>
    </xf>
    <xf numFmtId="0" fontId="48" fillId="0" borderId="111" xfId="2" applyFont="1" applyBorder="1" applyAlignment="1">
      <alignment horizontal="distributed" vertical="center" wrapText="1" justifyLastLine="1" shrinkToFit="1"/>
    </xf>
    <xf numFmtId="0" fontId="48" fillId="0" borderId="20" xfId="2" applyFont="1" applyBorder="1" applyAlignment="1">
      <alignment horizontal="distributed" vertical="center" wrapText="1" justifyLastLine="1" shrinkToFit="1"/>
    </xf>
    <xf numFmtId="0" fontId="45" fillId="0" borderId="36" xfId="2" applyFont="1" applyBorder="1" applyAlignment="1">
      <alignment horizontal="distributed" vertical="center" justifyLastLine="1"/>
    </xf>
    <xf numFmtId="0" fontId="45" fillId="0" borderId="111" xfId="2" applyFont="1" applyBorder="1" applyAlignment="1">
      <alignment horizontal="distributed" vertical="center" justifyLastLine="1"/>
    </xf>
    <xf numFmtId="0" fontId="45" fillId="0" borderId="20" xfId="2" applyFont="1" applyBorder="1" applyAlignment="1">
      <alignment horizontal="distributed" vertical="center" justifyLastLine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  <xf numFmtId="0" fontId="19" fillId="0" borderId="115" xfId="0" applyFont="1" applyBorder="1" applyAlignment="1" applyProtection="1">
      <alignment horizontal="center" vertical="center"/>
      <protection locked="0"/>
    </xf>
    <xf numFmtId="0" fontId="19" fillId="0" borderId="47" xfId="0" applyFont="1" applyBorder="1" applyAlignment="1" applyProtection="1">
      <alignment horizontal="center" vertical="center"/>
      <protection locked="0"/>
    </xf>
    <xf numFmtId="0" fontId="19" fillId="0" borderId="116" xfId="0" applyFont="1" applyBorder="1" applyAlignment="1" applyProtection="1">
      <alignment horizontal="center" vertical="center"/>
      <protection locked="0"/>
    </xf>
    <xf numFmtId="0" fontId="19" fillId="0" borderId="117" xfId="0" applyFont="1" applyBorder="1" applyAlignment="1" applyProtection="1">
      <alignment horizontal="center" vertical="center"/>
      <protection locked="0"/>
    </xf>
    <xf numFmtId="0" fontId="19" fillId="0" borderId="118" xfId="0" applyFont="1" applyBorder="1" applyAlignment="1" applyProtection="1">
      <alignment horizontal="center" vertical="center"/>
      <protection locked="0"/>
    </xf>
    <xf numFmtId="0" fontId="19" fillId="0" borderId="42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 applyProtection="1">
      <alignment horizontal="center" vertical="center"/>
      <protection locked="0"/>
    </xf>
    <xf numFmtId="0" fontId="19" fillId="0" borderId="119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20" xfId="0" applyFont="1" applyBorder="1" applyAlignment="1" applyProtection="1">
      <alignment horizontal="center" vertical="center"/>
      <protection locked="0"/>
    </xf>
    <xf numFmtId="0" fontId="19" fillId="0" borderId="121" xfId="0" applyFont="1" applyBorder="1" applyAlignment="1" applyProtection="1">
      <alignment horizontal="center" vertical="center"/>
      <protection locked="0"/>
    </xf>
    <xf numFmtId="0" fontId="19" fillId="0" borderId="122" xfId="0" applyFont="1" applyBorder="1" applyAlignment="1" applyProtection="1">
      <alignment horizontal="center" vertical="center"/>
      <protection locked="0"/>
    </xf>
    <xf numFmtId="0" fontId="19" fillId="0" borderId="123" xfId="0" applyFont="1" applyBorder="1" applyAlignment="1" applyProtection="1">
      <alignment horizontal="center" vertical="center"/>
      <protection locked="0"/>
    </xf>
    <xf numFmtId="0" fontId="19" fillId="0" borderId="28" xfId="0" applyFont="1" applyBorder="1" applyAlignment="1" applyProtection="1">
      <alignment horizontal="center" vertical="center"/>
      <protection locked="0"/>
    </xf>
    <xf numFmtId="0" fontId="19" fillId="0" borderId="21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_オーダー表1" xfId="2" xr:uid="{62C6857E-55E0-4965-8818-195F922F1711}"/>
  </cellStyles>
  <dxfs count="3">
    <dxf>
      <font>
        <color theme="0"/>
      </font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26</xdr:row>
      <xdr:rowOff>114300</xdr:rowOff>
    </xdr:from>
    <xdr:to>
      <xdr:col>34</xdr:col>
      <xdr:colOff>0</xdr:colOff>
      <xdr:row>29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800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23</xdr:col>
      <xdr:colOff>123824</xdr:colOff>
      <xdr:row>34</xdr:row>
      <xdr:rowOff>104775</xdr:rowOff>
    </xdr:from>
    <xdr:to>
      <xdr:col>44</xdr:col>
      <xdr:colOff>104775</xdr:colOff>
      <xdr:row>39</xdr:row>
      <xdr:rowOff>47625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299" y="7524750"/>
          <a:ext cx="2581276" cy="1038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</a:t>
          </a:r>
          <a:endParaRPr lang="en-US" altLang="ja-JP" sz="1100" b="0" i="0" u="none" strike="noStrike" baseline="0">
            <a:solidFill>
              <a:srgbClr val="0000FF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「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背番号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」欄に丸で囲んだ数字で記載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  <a:br>
            <a:rPr lang="en-US" altLang="ja-JP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「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キャプテン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」欄には数値で記載</a:t>
          </a:r>
          <a:endParaRPr lang="en-US" altLang="ja-JP" sz="1100" b="0" i="0" u="none" strike="noStrike" baseline="0">
            <a:solidFill>
              <a:srgbClr val="0000FF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</a:t>
          </a:r>
          <a:r>
            <a:rPr lang="en-US" altLang="ja-JP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1</a:t>
          </a:r>
          <a:endParaRPr lang="ja-JP" altLang="en-US" sz="1100" b="1" i="0" u="sng" strike="noStrike" baseline="0">
            <a:solidFill>
              <a:srgbClr val="0000FF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447675</xdr:colOff>
      <xdr:row>20</xdr:row>
      <xdr:rowOff>104775</xdr:rowOff>
    </xdr:from>
    <xdr:to>
      <xdr:col>4</xdr:col>
      <xdr:colOff>123825</xdr:colOff>
      <xdr:row>21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20</xdr:row>
      <xdr:rowOff>104775</xdr:rowOff>
    </xdr:from>
    <xdr:to>
      <xdr:col>6</xdr:col>
      <xdr:colOff>114300</xdr:colOff>
      <xdr:row>21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161925</xdr:rowOff>
    </xdr:from>
    <xdr:to>
      <xdr:col>6</xdr:col>
      <xdr:colOff>542925</xdr:colOff>
      <xdr:row>21</xdr:row>
      <xdr:rowOff>19050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371475" y="161925"/>
          <a:ext cx="5810250" cy="423862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IDS\2022&#24180;&#36039;&#26009;\&#38306;&#26481;&#22823;&#20250;\&#26157;&#21644;KIDS_&#22899;&#23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Sheet1"/>
      <sheetName val="データ※禁入力"/>
    </sheetNames>
    <sheetDataSet>
      <sheetData sheetId="0">
        <row r="2">
          <cell r="AV2" t="str">
            <v>男子</v>
          </cell>
        </row>
        <row r="3">
          <cell r="AV3" t="str">
            <v>女子</v>
          </cell>
        </row>
        <row r="4">
          <cell r="AV4" t="str">
            <v>女子B</v>
          </cell>
        </row>
        <row r="5">
          <cell r="AV5" t="str">
            <v>男女混合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kuribaysh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BD56"/>
  <sheetViews>
    <sheetView showGridLines="0" tabSelected="1" view="pageBreakPreview" zoomScaleNormal="100" workbookViewId="0">
      <selection activeCell="P31" sqref="P31:T32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6" ht="31.5" thickBot="1">
      <c r="A1" s="98" t="s">
        <v>107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</row>
    <row r="2" spans="1:56" ht="14.5" customHeight="1">
      <c r="A2" s="260" t="s">
        <v>111</v>
      </c>
      <c r="B2" s="261"/>
      <c r="C2" s="262" t="s">
        <v>172</v>
      </c>
      <c r="D2" s="263"/>
      <c r="E2" s="263"/>
      <c r="F2" s="263"/>
      <c r="G2" s="263"/>
      <c r="H2" s="263"/>
      <c r="I2" s="264"/>
      <c r="J2" s="103" t="s">
        <v>168</v>
      </c>
      <c r="K2" s="104"/>
      <c r="L2" s="104"/>
      <c r="M2" s="104"/>
      <c r="N2" s="104"/>
      <c r="O2" s="105"/>
      <c r="P2" s="103" t="s">
        <v>95</v>
      </c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233" t="s">
        <v>122</v>
      </c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103"/>
      <c r="AT2" s="32"/>
      <c r="AV2" s="22" t="s">
        <v>90</v>
      </c>
      <c r="AW2" t="s">
        <v>126</v>
      </c>
      <c r="AX2" t="s">
        <v>127</v>
      </c>
      <c r="AY2" t="s">
        <v>128</v>
      </c>
      <c r="AZ2" s="53" t="s">
        <v>125</v>
      </c>
      <c r="BA2" t="s">
        <v>123</v>
      </c>
      <c r="BB2" t="s">
        <v>124</v>
      </c>
      <c r="BC2" s="53" t="s">
        <v>130</v>
      </c>
      <c r="BD2" s="53" t="s">
        <v>129</v>
      </c>
    </row>
    <row r="3" spans="1:56" ht="24" customHeight="1">
      <c r="A3" s="265" t="s">
        <v>112</v>
      </c>
      <c r="B3" s="266"/>
      <c r="C3" s="267" t="s">
        <v>171</v>
      </c>
      <c r="D3" s="268"/>
      <c r="E3" s="268"/>
      <c r="F3" s="268"/>
      <c r="G3" s="268"/>
      <c r="H3" s="268"/>
      <c r="I3" s="269"/>
      <c r="J3" s="100" t="s">
        <v>91</v>
      </c>
      <c r="K3" s="101"/>
      <c r="L3" s="101"/>
      <c r="M3" s="101"/>
      <c r="N3" s="101"/>
      <c r="O3" s="102"/>
      <c r="P3" s="231" t="s">
        <v>173</v>
      </c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129" t="s">
        <v>129</v>
      </c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30"/>
      <c r="AT3" s="33"/>
      <c r="AV3" s="22" t="s">
        <v>91</v>
      </c>
      <c r="AW3" t="s">
        <v>126</v>
      </c>
      <c r="AX3" t="s">
        <v>127</v>
      </c>
      <c r="AY3" t="s">
        <v>128</v>
      </c>
      <c r="AZ3" s="53" t="s">
        <v>125</v>
      </c>
      <c r="BA3" t="s">
        <v>123</v>
      </c>
      <c r="BB3" t="s">
        <v>124</v>
      </c>
      <c r="BC3" s="53" t="s">
        <v>130</v>
      </c>
      <c r="BD3" s="53" t="s">
        <v>129</v>
      </c>
    </row>
    <row r="4" spans="1:56" ht="20.149999999999999" customHeight="1">
      <c r="A4" s="120" t="s">
        <v>113</v>
      </c>
      <c r="B4" s="121"/>
      <c r="C4" s="110" t="s">
        <v>245</v>
      </c>
      <c r="D4" s="111"/>
      <c r="E4" s="111"/>
      <c r="F4" s="111"/>
      <c r="G4" s="111"/>
      <c r="H4" s="111"/>
      <c r="I4" s="112"/>
      <c r="J4" s="279" t="s">
        <v>109</v>
      </c>
      <c r="K4" s="280"/>
      <c r="L4" s="280"/>
      <c r="M4" s="280"/>
      <c r="N4" s="280"/>
      <c r="O4" s="28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2"/>
      <c r="AT4" s="33"/>
      <c r="AV4" s="22" t="s">
        <v>92</v>
      </c>
      <c r="AW4" t="s">
        <v>126</v>
      </c>
      <c r="AX4" t="s">
        <v>127</v>
      </c>
      <c r="AY4" t="s">
        <v>128</v>
      </c>
      <c r="AZ4" s="53" t="s">
        <v>125</v>
      </c>
      <c r="BA4" t="s">
        <v>123</v>
      </c>
      <c r="BB4" t="s">
        <v>124</v>
      </c>
      <c r="BC4" s="53" t="s">
        <v>130</v>
      </c>
      <c r="BD4" s="53" t="s">
        <v>129</v>
      </c>
    </row>
    <row r="5" spans="1:56" ht="20.149999999999999" customHeight="1">
      <c r="A5" s="122" t="s">
        <v>108</v>
      </c>
      <c r="B5" s="123"/>
      <c r="C5" s="113"/>
      <c r="D5" s="114"/>
      <c r="E5" s="114"/>
      <c r="F5" s="114"/>
      <c r="G5" s="114"/>
      <c r="H5" s="114"/>
      <c r="I5" s="115"/>
      <c r="J5" s="282">
        <v>120104</v>
      </c>
      <c r="K5" s="282"/>
      <c r="L5" s="282"/>
      <c r="M5" s="282"/>
      <c r="N5" s="282"/>
      <c r="O5" s="282"/>
      <c r="P5" s="253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3"/>
      <c r="AF5" s="254"/>
      <c r="AG5" s="254"/>
      <c r="AH5" s="254"/>
      <c r="AI5" s="254"/>
      <c r="AJ5" s="254"/>
      <c r="AK5" s="255"/>
      <c r="AL5" s="255"/>
      <c r="AM5" s="255"/>
      <c r="AN5" s="255"/>
      <c r="AO5" s="255"/>
      <c r="AP5" s="255"/>
      <c r="AQ5" s="255"/>
      <c r="AR5" s="255"/>
      <c r="AS5" s="256"/>
      <c r="AT5" s="33"/>
      <c r="AV5" s="22"/>
      <c r="AW5"/>
    </row>
    <row r="6" spans="1:56" ht="22.5" customHeight="1">
      <c r="A6" s="118" t="s">
        <v>80</v>
      </c>
      <c r="B6" s="119"/>
      <c r="C6" s="270" t="s">
        <v>104</v>
      </c>
      <c r="D6" s="271"/>
      <c r="E6" s="277" t="s">
        <v>105</v>
      </c>
      <c r="F6" s="278"/>
      <c r="G6" s="108" t="s">
        <v>81</v>
      </c>
      <c r="H6" s="108"/>
      <c r="I6" s="108"/>
      <c r="J6" s="108" t="s">
        <v>2</v>
      </c>
      <c r="K6" s="108"/>
      <c r="L6" s="108"/>
      <c r="M6" s="108" t="s">
        <v>3</v>
      </c>
      <c r="N6" s="108"/>
      <c r="O6" s="108"/>
      <c r="P6" s="258" t="s">
        <v>93</v>
      </c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19" t="s">
        <v>94</v>
      </c>
      <c r="AL6" s="219"/>
      <c r="AM6" s="219"/>
      <c r="AN6" s="219"/>
      <c r="AO6" s="219"/>
      <c r="AP6" s="219"/>
      <c r="AQ6" s="219"/>
      <c r="AR6" s="219"/>
      <c r="AS6" s="219"/>
      <c r="AT6" s="34" t="s">
        <v>114</v>
      </c>
    </row>
    <row r="7" spans="1:56" ht="13.5" customHeight="1">
      <c r="A7" s="118"/>
      <c r="B7" s="119"/>
      <c r="C7" s="169" t="s">
        <v>176</v>
      </c>
      <c r="D7" s="170"/>
      <c r="E7" s="171" t="s">
        <v>177</v>
      </c>
      <c r="F7" s="172"/>
      <c r="G7" s="109" t="s">
        <v>243</v>
      </c>
      <c r="H7" s="109"/>
      <c r="I7" s="109"/>
      <c r="J7" s="109">
        <v>18404</v>
      </c>
      <c r="K7" s="109"/>
      <c r="L7" s="109"/>
      <c r="M7" s="109">
        <v>200769</v>
      </c>
      <c r="N7" s="109"/>
      <c r="O7" s="109"/>
      <c r="P7" s="106" t="s">
        <v>7</v>
      </c>
      <c r="Q7" s="107"/>
      <c r="R7" s="126" t="s">
        <v>184</v>
      </c>
      <c r="S7" s="127"/>
      <c r="T7" s="127"/>
      <c r="U7" s="127"/>
      <c r="V7" s="27" t="s">
        <v>8</v>
      </c>
      <c r="W7" s="124" t="s">
        <v>185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35" t="s">
        <v>9</v>
      </c>
      <c r="AL7" s="131" t="s">
        <v>187</v>
      </c>
      <c r="AM7" s="132"/>
      <c r="AN7" s="132"/>
      <c r="AO7" s="132"/>
      <c r="AP7" s="132"/>
      <c r="AQ7" s="132"/>
      <c r="AR7" s="132"/>
      <c r="AS7" s="36" t="s">
        <v>10</v>
      </c>
      <c r="AT7" s="287">
        <v>47</v>
      </c>
    </row>
    <row r="8" spans="1:56" ht="18" customHeight="1">
      <c r="A8" s="118"/>
      <c r="B8" s="119"/>
      <c r="C8" s="173" t="s">
        <v>174</v>
      </c>
      <c r="D8" s="174"/>
      <c r="E8" s="175" t="s">
        <v>175</v>
      </c>
      <c r="F8" s="176"/>
      <c r="G8" s="109"/>
      <c r="H8" s="109"/>
      <c r="I8" s="109"/>
      <c r="J8" s="109"/>
      <c r="K8" s="109"/>
      <c r="L8" s="109"/>
      <c r="M8" s="109"/>
      <c r="N8" s="109"/>
      <c r="O8" s="109"/>
      <c r="P8" s="133" t="s">
        <v>190</v>
      </c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5" t="s">
        <v>188</v>
      </c>
      <c r="AL8" s="136"/>
      <c r="AM8" s="136"/>
      <c r="AN8" s="136"/>
      <c r="AO8" s="37" t="s">
        <v>11</v>
      </c>
      <c r="AP8" s="137" t="s">
        <v>189</v>
      </c>
      <c r="AQ8" s="136"/>
      <c r="AR8" s="136"/>
      <c r="AS8" s="138"/>
      <c r="AT8" s="287"/>
    </row>
    <row r="9" spans="1:56" ht="14.5" customHeight="1">
      <c r="A9" s="116" t="s">
        <v>82</v>
      </c>
      <c r="B9" s="117"/>
      <c r="C9" s="169" t="s">
        <v>179</v>
      </c>
      <c r="D9" s="170"/>
      <c r="E9" s="171" t="s">
        <v>181</v>
      </c>
      <c r="F9" s="172"/>
      <c r="G9" s="109" t="s">
        <v>244</v>
      </c>
      <c r="H9" s="109"/>
      <c r="I9" s="109"/>
      <c r="J9" s="109"/>
      <c r="K9" s="109"/>
      <c r="L9" s="109"/>
      <c r="M9" s="109"/>
      <c r="N9" s="109"/>
      <c r="O9" s="109"/>
      <c r="P9" s="106" t="s">
        <v>7</v>
      </c>
      <c r="Q9" s="107"/>
      <c r="R9" s="126" t="s">
        <v>196</v>
      </c>
      <c r="S9" s="127"/>
      <c r="T9" s="127"/>
      <c r="U9" s="127"/>
      <c r="V9" s="27" t="s">
        <v>8</v>
      </c>
      <c r="W9" s="124" t="s">
        <v>197</v>
      </c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8"/>
      <c r="AK9" s="35" t="s">
        <v>115</v>
      </c>
      <c r="AL9" s="131" t="s">
        <v>192</v>
      </c>
      <c r="AM9" s="132"/>
      <c r="AN9" s="132"/>
      <c r="AO9" s="132"/>
      <c r="AP9" s="132"/>
      <c r="AQ9" s="132"/>
      <c r="AR9" s="132"/>
      <c r="AS9" s="36" t="s">
        <v>116</v>
      </c>
      <c r="AT9" s="288">
        <v>50</v>
      </c>
    </row>
    <row r="10" spans="1:56" ht="18" customHeight="1">
      <c r="A10" s="116"/>
      <c r="B10" s="117"/>
      <c r="C10" s="173" t="s">
        <v>178</v>
      </c>
      <c r="D10" s="174"/>
      <c r="E10" s="175" t="s">
        <v>180</v>
      </c>
      <c r="F10" s="176"/>
      <c r="G10" s="109"/>
      <c r="H10" s="109"/>
      <c r="I10" s="109"/>
      <c r="J10" s="109"/>
      <c r="K10" s="109"/>
      <c r="L10" s="109"/>
      <c r="M10" s="109"/>
      <c r="N10" s="109"/>
      <c r="O10" s="109"/>
      <c r="P10" s="257" t="s">
        <v>191</v>
      </c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241"/>
      <c r="AK10" s="135" t="s">
        <v>193</v>
      </c>
      <c r="AL10" s="136"/>
      <c r="AM10" s="136"/>
      <c r="AN10" s="136"/>
      <c r="AO10" s="37" t="s">
        <v>117</v>
      </c>
      <c r="AP10" s="137" t="s">
        <v>194</v>
      </c>
      <c r="AQ10" s="136"/>
      <c r="AR10" s="136"/>
      <c r="AS10" s="138"/>
      <c r="AT10" s="288"/>
      <c r="AV10" s="96"/>
    </row>
    <row r="11" spans="1:56" ht="14.5" customHeight="1">
      <c r="A11" s="116" t="s">
        <v>83</v>
      </c>
      <c r="B11" s="117"/>
      <c r="C11" s="169"/>
      <c r="D11" s="170"/>
      <c r="E11" s="171"/>
      <c r="F11" s="172"/>
      <c r="G11" s="109"/>
      <c r="H11" s="109"/>
      <c r="I11" s="109"/>
      <c r="J11" s="109"/>
      <c r="K11" s="109"/>
      <c r="L11" s="109"/>
      <c r="M11" s="109"/>
      <c r="N11" s="109"/>
      <c r="O11" s="109"/>
      <c r="P11" s="106" t="s">
        <v>7</v>
      </c>
      <c r="Q11" s="107"/>
      <c r="R11" s="126"/>
      <c r="S11" s="127"/>
      <c r="T11" s="127"/>
      <c r="U11" s="127"/>
      <c r="V11" s="27"/>
      <c r="W11" s="124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8"/>
      <c r="AK11" s="35" t="s">
        <v>115</v>
      </c>
      <c r="AL11" s="131"/>
      <c r="AM11" s="132"/>
      <c r="AN11" s="132"/>
      <c r="AO11" s="132"/>
      <c r="AP11" s="132"/>
      <c r="AQ11" s="132"/>
      <c r="AR11" s="132"/>
      <c r="AS11" s="36" t="s">
        <v>116</v>
      </c>
      <c r="AT11" s="288"/>
    </row>
    <row r="12" spans="1:56" ht="18" customHeight="1">
      <c r="A12" s="116"/>
      <c r="B12" s="117"/>
      <c r="C12" s="173"/>
      <c r="D12" s="174"/>
      <c r="E12" s="175"/>
      <c r="F12" s="176"/>
      <c r="G12" s="109"/>
      <c r="H12" s="109"/>
      <c r="I12" s="109"/>
      <c r="J12" s="109"/>
      <c r="K12" s="109"/>
      <c r="L12" s="109"/>
      <c r="M12" s="109"/>
      <c r="N12" s="109"/>
      <c r="O12" s="109"/>
      <c r="P12" s="257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241"/>
      <c r="AK12" s="135"/>
      <c r="AL12" s="136"/>
      <c r="AM12" s="136"/>
      <c r="AN12" s="136"/>
      <c r="AO12" s="37" t="s">
        <v>117</v>
      </c>
      <c r="AP12" s="137"/>
      <c r="AQ12" s="136"/>
      <c r="AR12" s="136"/>
      <c r="AS12" s="138"/>
      <c r="AT12" s="288"/>
    </row>
    <row r="13" spans="1:56" ht="15" customHeight="1">
      <c r="A13" s="116" t="s">
        <v>84</v>
      </c>
      <c r="B13" s="117"/>
      <c r="C13" s="208"/>
      <c r="D13" s="209"/>
      <c r="E13" s="209"/>
      <c r="F13" s="229"/>
      <c r="G13" s="283"/>
      <c r="H13" s="283"/>
      <c r="I13" s="283"/>
      <c r="J13" s="283"/>
      <c r="K13" s="283"/>
      <c r="L13" s="283"/>
      <c r="M13" s="283"/>
      <c r="N13" s="283"/>
      <c r="O13" s="283"/>
      <c r="P13" s="24"/>
      <c r="Q13" s="25"/>
      <c r="R13" s="206"/>
      <c r="S13" s="206"/>
      <c r="T13" s="206"/>
      <c r="U13" s="206"/>
      <c r="V13" s="2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7"/>
      <c r="AK13" s="38"/>
      <c r="AL13" s="226"/>
      <c r="AM13" s="226"/>
      <c r="AN13" s="226"/>
      <c r="AO13" s="226"/>
      <c r="AP13" s="226"/>
      <c r="AQ13" s="226"/>
      <c r="AR13" s="226"/>
      <c r="AS13" s="39"/>
      <c r="AT13" s="289"/>
    </row>
    <row r="14" spans="1:56" ht="18" customHeight="1">
      <c r="A14" s="116"/>
      <c r="B14" s="117"/>
      <c r="C14" s="227"/>
      <c r="D14" s="228"/>
      <c r="E14" s="228"/>
      <c r="F14" s="230"/>
      <c r="G14" s="283"/>
      <c r="H14" s="283"/>
      <c r="I14" s="283"/>
      <c r="J14" s="283"/>
      <c r="K14" s="283"/>
      <c r="L14" s="283"/>
      <c r="M14" s="283"/>
      <c r="N14" s="283"/>
      <c r="O14" s="283"/>
      <c r="P14" s="220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2"/>
      <c r="AK14" s="223"/>
      <c r="AL14" s="224"/>
      <c r="AM14" s="224"/>
      <c r="AN14" s="224"/>
      <c r="AO14" s="40"/>
      <c r="AP14" s="224"/>
      <c r="AQ14" s="224"/>
      <c r="AR14" s="224"/>
      <c r="AS14" s="225"/>
      <c r="AT14" s="289"/>
    </row>
    <row r="15" spans="1:56" ht="15" customHeight="1">
      <c r="A15" s="160" t="s">
        <v>96</v>
      </c>
      <c r="B15" s="117"/>
      <c r="C15" s="169" t="s">
        <v>176</v>
      </c>
      <c r="D15" s="170"/>
      <c r="E15" s="171" t="s">
        <v>177</v>
      </c>
      <c r="F15" s="172"/>
      <c r="G15" s="272" t="s">
        <v>166</v>
      </c>
      <c r="H15" s="273"/>
      <c r="I15" s="274"/>
      <c r="J15" s="245" t="s">
        <v>182</v>
      </c>
      <c r="K15" s="246"/>
      <c r="L15" s="246"/>
      <c r="M15" s="246"/>
      <c r="N15" s="246"/>
      <c r="O15" s="247"/>
      <c r="P15" s="106" t="s">
        <v>7</v>
      </c>
      <c r="Q15" s="107"/>
      <c r="R15" s="181" t="s">
        <v>184</v>
      </c>
      <c r="S15" s="127"/>
      <c r="T15" s="127"/>
      <c r="U15" s="127"/>
      <c r="V15" s="27" t="s">
        <v>8</v>
      </c>
      <c r="W15" s="239" t="s">
        <v>185</v>
      </c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8"/>
      <c r="AK15" s="35" t="s">
        <v>115</v>
      </c>
      <c r="AL15" s="131" t="s">
        <v>187</v>
      </c>
      <c r="AM15" s="132"/>
      <c r="AN15" s="132"/>
      <c r="AO15" s="132"/>
      <c r="AP15" s="132"/>
      <c r="AQ15" s="132"/>
      <c r="AR15" s="132"/>
      <c r="AS15" s="36" t="s">
        <v>116</v>
      </c>
      <c r="AT15" s="288">
        <v>46</v>
      </c>
    </row>
    <row r="16" spans="1:56" ht="18" customHeight="1">
      <c r="A16" s="116"/>
      <c r="B16" s="117"/>
      <c r="C16" s="173" t="s">
        <v>174</v>
      </c>
      <c r="D16" s="174"/>
      <c r="E16" s="175" t="s">
        <v>175</v>
      </c>
      <c r="F16" s="176"/>
      <c r="G16" s="275"/>
      <c r="H16" s="276"/>
      <c r="I16" s="266"/>
      <c r="J16" s="248"/>
      <c r="K16" s="249"/>
      <c r="L16" s="249"/>
      <c r="M16" s="249"/>
      <c r="N16" s="249"/>
      <c r="O16" s="250"/>
      <c r="P16" s="240" t="s">
        <v>186</v>
      </c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241"/>
      <c r="AK16" s="135" t="s">
        <v>188</v>
      </c>
      <c r="AL16" s="136"/>
      <c r="AM16" s="136"/>
      <c r="AN16" s="136"/>
      <c r="AO16" s="37" t="s">
        <v>117</v>
      </c>
      <c r="AP16" s="137" t="s">
        <v>189</v>
      </c>
      <c r="AQ16" s="136"/>
      <c r="AR16" s="136"/>
      <c r="AS16" s="138"/>
      <c r="AT16" s="288"/>
    </row>
    <row r="17" spans="1:46">
      <c r="A17" s="116" t="s">
        <v>0</v>
      </c>
      <c r="B17" s="117"/>
      <c r="C17" s="213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4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</row>
    <row r="18" spans="1:46">
      <c r="A18" s="116"/>
      <c r="B18" s="117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6"/>
    </row>
    <row r="19" spans="1:46" ht="14.5" customHeight="1">
      <c r="A19" s="116" t="s">
        <v>1</v>
      </c>
      <c r="B19" s="117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</row>
    <row r="20" spans="1:46" ht="14.5" customHeight="1">
      <c r="A20" s="116"/>
      <c r="B20" s="117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116" t="s">
        <v>85</v>
      </c>
      <c r="B21" s="117"/>
      <c r="C21" s="161" t="s">
        <v>195</v>
      </c>
      <c r="D21" s="162"/>
      <c r="E21" s="165">
        <v>9376</v>
      </c>
      <c r="F21" s="165"/>
      <c r="G21" s="165">
        <v>3897</v>
      </c>
      <c r="H21" s="165"/>
      <c r="I21" s="28"/>
      <c r="J21" s="28"/>
      <c r="K21" s="28"/>
      <c r="L21" s="28"/>
      <c r="M21" s="97"/>
      <c r="N21" s="28"/>
      <c r="O21" s="2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 thickBot="1">
      <c r="A22" s="167"/>
      <c r="B22" s="168"/>
      <c r="C22" s="163"/>
      <c r="D22" s="164"/>
      <c r="E22" s="166"/>
      <c r="F22" s="166"/>
      <c r="G22" s="166"/>
      <c r="H22" s="166"/>
      <c r="I22" s="30"/>
      <c r="J22" s="30"/>
      <c r="K22" s="30"/>
      <c r="L22" s="30"/>
      <c r="M22" s="30"/>
      <c r="N22" s="30"/>
      <c r="O22" s="31"/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9"/>
    </row>
    <row r="23" spans="1:46" ht="14.15" customHeight="1" thickBot="1">
      <c r="A23" s="178" t="s">
        <v>120</v>
      </c>
      <c r="B23" s="177" t="s">
        <v>86</v>
      </c>
      <c r="C23" s="215" t="s">
        <v>102</v>
      </c>
      <c r="D23" s="216"/>
      <c r="E23" s="217" t="s">
        <v>103</v>
      </c>
      <c r="F23" s="218"/>
      <c r="G23" s="177" t="s">
        <v>87</v>
      </c>
      <c r="H23" s="177"/>
      <c r="I23" s="177" t="s">
        <v>88</v>
      </c>
      <c r="J23" s="177"/>
      <c r="K23" s="177"/>
      <c r="L23" s="177"/>
      <c r="M23" s="177" t="s">
        <v>89</v>
      </c>
      <c r="N23" s="177"/>
      <c r="O23" s="177"/>
      <c r="P23" s="242" t="s">
        <v>97</v>
      </c>
      <c r="Q23" s="177"/>
      <c r="R23" s="177"/>
      <c r="S23" s="177"/>
      <c r="T23" s="243"/>
      <c r="U23" s="293" t="s">
        <v>20</v>
      </c>
      <c r="V23" s="294"/>
      <c r="W23" s="295"/>
      <c r="X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14.15" customHeight="1">
      <c r="A24" s="179"/>
      <c r="B24" s="117"/>
      <c r="C24" s="189" t="s">
        <v>100</v>
      </c>
      <c r="D24" s="190"/>
      <c r="E24" s="191" t="s">
        <v>101</v>
      </c>
      <c r="F24" s="192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244"/>
      <c r="U24" s="296"/>
      <c r="V24" s="297"/>
      <c r="W24" s="298"/>
      <c r="X24" s="1"/>
      <c r="Y24" s="182" t="s">
        <v>98</v>
      </c>
      <c r="Z24" s="183"/>
      <c r="AA24" s="183"/>
      <c r="AB24" s="183"/>
      <c r="AC24" s="183"/>
      <c r="AD24" s="183"/>
      <c r="AE24" s="183"/>
      <c r="AF24" s="183"/>
      <c r="AG24" s="184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6" ht="16" customHeight="1">
      <c r="A25" s="156">
        <v>1</v>
      </c>
      <c r="B25" s="158" t="s">
        <v>183</v>
      </c>
      <c r="C25" s="169" t="s">
        <v>218</v>
      </c>
      <c r="D25" s="170"/>
      <c r="E25" s="171" t="s">
        <v>219</v>
      </c>
      <c r="F25" s="172"/>
      <c r="G25" s="139">
        <v>6</v>
      </c>
      <c r="H25" s="149"/>
      <c r="I25" s="151" t="s">
        <v>211</v>
      </c>
      <c r="J25" s="140"/>
      <c r="K25" s="140"/>
      <c r="L25" s="149"/>
      <c r="M25" s="139" t="s">
        <v>229</v>
      </c>
      <c r="N25" s="140"/>
      <c r="O25" s="149"/>
      <c r="P25" s="139">
        <v>145</v>
      </c>
      <c r="Q25" s="140"/>
      <c r="R25" s="140"/>
      <c r="S25" s="140"/>
      <c r="T25" s="140"/>
      <c r="U25" s="152" t="s">
        <v>198</v>
      </c>
      <c r="V25" s="153"/>
      <c r="W25" s="154"/>
      <c r="X25" s="1"/>
      <c r="Y25" s="143">
        <v>6</v>
      </c>
      <c r="Z25" s="144"/>
      <c r="AA25" s="144"/>
      <c r="AB25" s="144"/>
      <c r="AC25" s="144"/>
      <c r="AD25" s="144"/>
      <c r="AE25" s="144"/>
      <c r="AF25" s="144"/>
      <c r="AG25" s="145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20.149999999999999" customHeight="1" thickBot="1">
      <c r="A26" s="157"/>
      <c r="B26" s="159"/>
      <c r="C26" s="173" t="s">
        <v>214</v>
      </c>
      <c r="D26" s="174"/>
      <c r="E26" s="175" t="s">
        <v>215</v>
      </c>
      <c r="F26" s="176"/>
      <c r="G26" s="141"/>
      <c r="H26" s="150"/>
      <c r="I26" s="141"/>
      <c r="J26" s="142"/>
      <c r="K26" s="142"/>
      <c r="L26" s="150"/>
      <c r="M26" s="141"/>
      <c r="N26" s="142"/>
      <c r="O26" s="150"/>
      <c r="P26" s="141"/>
      <c r="Q26" s="142"/>
      <c r="R26" s="142"/>
      <c r="S26" s="142"/>
      <c r="T26" s="142"/>
      <c r="U26" s="155"/>
      <c r="V26" s="153"/>
      <c r="W26" s="154"/>
      <c r="X26" s="1"/>
      <c r="Y26" s="146"/>
      <c r="Z26" s="147"/>
      <c r="AA26" s="147"/>
      <c r="AB26" s="147"/>
      <c r="AC26" s="147"/>
      <c r="AD26" s="147"/>
      <c r="AE26" s="147"/>
      <c r="AF26" s="147"/>
      <c r="AG26" s="148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56">
        <v>2</v>
      </c>
      <c r="B27" s="180">
        <v>2</v>
      </c>
      <c r="C27" s="169" t="s">
        <v>220</v>
      </c>
      <c r="D27" s="170"/>
      <c r="E27" s="171" t="s">
        <v>221</v>
      </c>
      <c r="F27" s="172"/>
      <c r="G27" s="139">
        <v>6</v>
      </c>
      <c r="H27" s="149"/>
      <c r="I27" s="151" t="s">
        <v>211</v>
      </c>
      <c r="J27" s="140"/>
      <c r="K27" s="140"/>
      <c r="L27" s="149"/>
      <c r="M27" s="139" t="s">
        <v>228</v>
      </c>
      <c r="N27" s="140"/>
      <c r="O27" s="149"/>
      <c r="P27" s="139">
        <v>145</v>
      </c>
      <c r="Q27" s="140"/>
      <c r="R27" s="140"/>
      <c r="S27" s="140"/>
      <c r="T27" s="140"/>
      <c r="U27" s="152" t="s">
        <v>198</v>
      </c>
      <c r="V27" s="153"/>
      <c r="W27" s="154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>
      <c r="A28" s="157"/>
      <c r="B28" s="159"/>
      <c r="C28" s="173" t="s">
        <v>212</v>
      </c>
      <c r="D28" s="174"/>
      <c r="E28" s="175" t="s">
        <v>213</v>
      </c>
      <c r="F28" s="176"/>
      <c r="G28" s="141"/>
      <c r="H28" s="150"/>
      <c r="I28" s="141"/>
      <c r="J28" s="142"/>
      <c r="K28" s="142"/>
      <c r="L28" s="150"/>
      <c r="M28" s="141"/>
      <c r="N28" s="142"/>
      <c r="O28" s="150"/>
      <c r="P28" s="141"/>
      <c r="Q28" s="142"/>
      <c r="R28" s="142"/>
      <c r="S28" s="142"/>
      <c r="T28" s="142"/>
      <c r="U28" s="155"/>
      <c r="V28" s="153"/>
      <c r="W28" s="154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56">
        <v>3</v>
      </c>
      <c r="B29" s="158">
        <v>3</v>
      </c>
      <c r="C29" s="169" t="s">
        <v>216</v>
      </c>
      <c r="D29" s="170"/>
      <c r="E29" s="171" t="s">
        <v>217</v>
      </c>
      <c r="F29" s="172"/>
      <c r="G29" s="139">
        <v>6</v>
      </c>
      <c r="H29" s="149"/>
      <c r="I29" s="151" t="s">
        <v>211</v>
      </c>
      <c r="J29" s="140"/>
      <c r="K29" s="140"/>
      <c r="L29" s="149"/>
      <c r="M29" s="139" t="s">
        <v>230</v>
      </c>
      <c r="N29" s="140"/>
      <c r="O29" s="149"/>
      <c r="P29" s="139">
        <v>142</v>
      </c>
      <c r="Q29" s="140"/>
      <c r="R29" s="140"/>
      <c r="S29" s="140"/>
      <c r="T29" s="140"/>
      <c r="U29" s="152" t="s">
        <v>198</v>
      </c>
      <c r="V29" s="153"/>
      <c r="W29" s="154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57"/>
      <c r="B30" s="159"/>
      <c r="C30" s="173" t="s">
        <v>233</v>
      </c>
      <c r="D30" s="174"/>
      <c r="E30" s="175" t="s">
        <v>234</v>
      </c>
      <c r="F30" s="176"/>
      <c r="G30" s="141"/>
      <c r="H30" s="150"/>
      <c r="I30" s="141"/>
      <c r="J30" s="142"/>
      <c r="K30" s="142"/>
      <c r="L30" s="150"/>
      <c r="M30" s="141"/>
      <c r="N30" s="142"/>
      <c r="O30" s="150"/>
      <c r="P30" s="141"/>
      <c r="Q30" s="142"/>
      <c r="R30" s="142"/>
      <c r="S30" s="142"/>
      <c r="T30" s="142"/>
      <c r="U30" s="155"/>
      <c r="V30" s="153"/>
      <c r="W30" s="154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 thickBot="1">
      <c r="A31" s="156">
        <v>4</v>
      </c>
      <c r="B31" s="158">
        <v>4</v>
      </c>
      <c r="C31" s="169" t="s">
        <v>202</v>
      </c>
      <c r="D31" s="170"/>
      <c r="E31" s="171" t="s">
        <v>203</v>
      </c>
      <c r="F31" s="172"/>
      <c r="G31" s="139">
        <v>5</v>
      </c>
      <c r="H31" s="149"/>
      <c r="I31" s="151" t="s">
        <v>199</v>
      </c>
      <c r="J31" s="140"/>
      <c r="K31" s="140"/>
      <c r="L31" s="149"/>
      <c r="M31" s="139" t="s">
        <v>237</v>
      </c>
      <c r="N31" s="140"/>
      <c r="O31" s="149"/>
      <c r="P31" s="139">
        <v>140</v>
      </c>
      <c r="Q31" s="140"/>
      <c r="R31" s="140"/>
      <c r="S31" s="140"/>
      <c r="T31" s="140"/>
      <c r="U31" s="152" t="s">
        <v>198</v>
      </c>
      <c r="V31" s="153"/>
      <c r="W31" s="154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57"/>
      <c r="B32" s="159"/>
      <c r="C32" s="173" t="s">
        <v>201</v>
      </c>
      <c r="D32" s="174"/>
      <c r="E32" s="175" t="s">
        <v>200</v>
      </c>
      <c r="F32" s="176"/>
      <c r="G32" s="141"/>
      <c r="H32" s="150"/>
      <c r="I32" s="141"/>
      <c r="J32" s="142"/>
      <c r="K32" s="142"/>
      <c r="L32" s="150"/>
      <c r="M32" s="141"/>
      <c r="N32" s="142"/>
      <c r="O32" s="150"/>
      <c r="P32" s="141"/>
      <c r="Q32" s="142"/>
      <c r="R32" s="142"/>
      <c r="S32" s="142"/>
      <c r="T32" s="142"/>
      <c r="U32" s="155"/>
      <c r="V32" s="153"/>
      <c r="W32" s="154"/>
      <c r="X32" s="1"/>
      <c r="Y32" s="182" t="s">
        <v>119</v>
      </c>
      <c r="Z32" s="183"/>
      <c r="AA32" s="183"/>
      <c r="AB32" s="183"/>
      <c r="AC32" s="183"/>
      <c r="AD32" s="183"/>
      <c r="AE32" s="183"/>
      <c r="AF32" s="183"/>
      <c r="AG32" s="184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>
      <c r="A33" s="156">
        <v>5</v>
      </c>
      <c r="B33" s="158">
        <v>5</v>
      </c>
      <c r="C33" s="169" t="s">
        <v>205</v>
      </c>
      <c r="D33" s="170"/>
      <c r="E33" s="171" t="s">
        <v>206</v>
      </c>
      <c r="F33" s="172"/>
      <c r="G33" s="139">
        <v>5</v>
      </c>
      <c r="H33" s="149"/>
      <c r="I33" s="151" t="s">
        <v>207</v>
      </c>
      <c r="J33" s="140"/>
      <c r="K33" s="140"/>
      <c r="L33" s="149"/>
      <c r="M33" s="139" t="s">
        <v>239</v>
      </c>
      <c r="N33" s="140"/>
      <c r="O33" s="149"/>
      <c r="P33" s="139">
        <v>135</v>
      </c>
      <c r="Q33" s="140"/>
      <c r="R33" s="140"/>
      <c r="S33" s="140"/>
      <c r="T33" s="140"/>
      <c r="U33" s="152" t="s">
        <v>198</v>
      </c>
      <c r="V33" s="153"/>
      <c r="W33" s="154"/>
      <c r="X33" s="1"/>
      <c r="Y33" s="234">
        <v>1</v>
      </c>
      <c r="Z33" s="140"/>
      <c r="AA33" s="140"/>
      <c r="AB33" s="140"/>
      <c r="AC33" s="140"/>
      <c r="AD33" s="140"/>
      <c r="AE33" s="140"/>
      <c r="AF33" s="140"/>
      <c r="AG33" s="235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 thickBot="1">
      <c r="A34" s="157"/>
      <c r="B34" s="159"/>
      <c r="C34" s="173" t="s">
        <v>208</v>
      </c>
      <c r="D34" s="174"/>
      <c r="E34" s="175" t="s">
        <v>210</v>
      </c>
      <c r="F34" s="176"/>
      <c r="G34" s="141"/>
      <c r="H34" s="150"/>
      <c r="I34" s="141"/>
      <c r="J34" s="142"/>
      <c r="K34" s="142"/>
      <c r="L34" s="150"/>
      <c r="M34" s="141"/>
      <c r="N34" s="142"/>
      <c r="O34" s="150"/>
      <c r="P34" s="141"/>
      <c r="Q34" s="142"/>
      <c r="R34" s="142"/>
      <c r="S34" s="142"/>
      <c r="T34" s="142"/>
      <c r="U34" s="155"/>
      <c r="V34" s="153"/>
      <c r="W34" s="154"/>
      <c r="X34" s="1"/>
      <c r="Y34" s="236"/>
      <c r="Z34" s="237"/>
      <c r="AA34" s="237"/>
      <c r="AB34" s="237"/>
      <c r="AC34" s="237"/>
      <c r="AD34" s="237"/>
      <c r="AE34" s="237"/>
      <c r="AF34" s="237"/>
      <c r="AG34" s="238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56">
        <v>6</v>
      </c>
      <c r="B35" s="180">
        <v>6</v>
      </c>
      <c r="C35" s="169" t="s">
        <v>204</v>
      </c>
      <c r="D35" s="170"/>
      <c r="E35" s="171" t="s">
        <v>209</v>
      </c>
      <c r="F35" s="172"/>
      <c r="G35" s="139">
        <v>5</v>
      </c>
      <c r="H35" s="149"/>
      <c r="I35" s="151" t="s">
        <v>211</v>
      </c>
      <c r="J35" s="140"/>
      <c r="K35" s="140"/>
      <c r="L35" s="149"/>
      <c r="M35" s="139" t="s">
        <v>238</v>
      </c>
      <c r="N35" s="140"/>
      <c r="O35" s="149"/>
      <c r="P35" s="139">
        <v>150</v>
      </c>
      <c r="Q35" s="140"/>
      <c r="R35" s="140"/>
      <c r="S35" s="140"/>
      <c r="T35" s="140"/>
      <c r="U35" s="152" t="s">
        <v>198</v>
      </c>
      <c r="V35" s="153"/>
      <c r="W35" s="154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>
      <c r="A36" s="157"/>
      <c r="B36" s="159"/>
      <c r="C36" s="173" t="s">
        <v>248</v>
      </c>
      <c r="D36" s="174"/>
      <c r="E36" s="175" t="s">
        <v>232</v>
      </c>
      <c r="F36" s="176"/>
      <c r="G36" s="141"/>
      <c r="H36" s="150"/>
      <c r="I36" s="141"/>
      <c r="J36" s="142"/>
      <c r="K36" s="142"/>
      <c r="L36" s="150"/>
      <c r="M36" s="141"/>
      <c r="N36" s="142"/>
      <c r="O36" s="150"/>
      <c r="P36" s="141"/>
      <c r="Q36" s="142"/>
      <c r="R36" s="142"/>
      <c r="S36" s="142"/>
      <c r="T36" s="142"/>
      <c r="U36" s="155"/>
      <c r="V36" s="153"/>
      <c r="W36" s="154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56">
        <v>7</v>
      </c>
      <c r="B37" s="158">
        <v>7</v>
      </c>
      <c r="C37" s="574" t="s">
        <v>246</v>
      </c>
      <c r="D37" s="575"/>
      <c r="E37" s="572" t="s">
        <v>247</v>
      </c>
      <c r="F37" s="573"/>
      <c r="G37" s="139">
        <v>5</v>
      </c>
      <c r="H37" s="149"/>
      <c r="I37" s="151" t="s">
        <v>242</v>
      </c>
      <c r="J37" s="576"/>
      <c r="K37" s="576"/>
      <c r="L37" s="577"/>
      <c r="M37" s="139" t="s">
        <v>231</v>
      </c>
      <c r="N37" s="140"/>
      <c r="O37" s="149"/>
      <c r="P37" s="139">
        <v>140</v>
      </c>
      <c r="Q37" s="140"/>
      <c r="R37" s="140"/>
      <c r="S37" s="140"/>
      <c r="T37" s="149"/>
      <c r="U37" s="581" t="s">
        <v>198</v>
      </c>
      <c r="V37" s="582"/>
      <c r="W37" s="583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57"/>
      <c r="B38" s="159"/>
      <c r="C38" s="570" t="s">
        <v>235</v>
      </c>
      <c r="D38" s="571"/>
      <c r="E38" s="568" t="s">
        <v>236</v>
      </c>
      <c r="F38" s="569"/>
      <c r="G38" s="141"/>
      <c r="H38" s="150"/>
      <c r="I38" s="578"/>
      <c r="J38" s="579"/>
      <c r="K38" s="579"/>
      <c r="L38" s="580"/>
      <c r="M38" s="141"/>
      <c r="N38" s="142"/>
      <c r="O38" s="150"/>
      <c r="P38" s="141"/>
      <c r="Q38" s="142"/>
      <c r="R38" s="142"/>
      <c r="S38" s="142"/>
      <c r="T38" s="150"/>
      <c r="U38" s="584"/>
      <c r="V38" s="585"/>
      <c r="W38" s="586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56">
        <v>8</v>
      </c>
      <c r="B39" s="158">
        <v>8</v>
      </c>
      <c r="C39" s="169" t="s">
        <v>225</v>
      </c>
      <c r="D39" s="170"/>
      <c r="E39" s="171" t="s">
        <v>226</v>
      </c>
      <c r="F39" s="172"/>
      <c r="G39" s="139">
        <v>3</v>
      </c>
      <c r="H39" s="149"/>
      <c r="I39" s="151" t="s">
        <v>211</v>
      </c>
      <c r="J39" s="140"/>
      <c r="K39" s="140"/>
      <c r="L39" s="149"/>
      <c r="M39" s="139" t="s">
        <v>241</v>
      </c>
      <c r="N39" s="140"/>
      <c r="O39" s="149"/>
      <c r="P39" s="139">
        <v>142</v>
      </c>
      <c r="Q39" s="140"/>
      <c r="R39" s="140"/>
      <c r="S39" s="140"/>
      <c r="T39" s="140"/>
      <c r="U39" s="152" t="s">
        <v>198</v>
      </c>
      <c r="V39" s="153"/>
      <c r="W39" s="154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57"/>
      <c r="B40" s="159"/>
      <c r="C40" s="173" t="s">
        <v>222</v>
      </c>
      <c r="D40" s="174"/>
      <c r="E40" s="175" t="s">
        <v>223</v>
      </c>
      <c r="F40" s="176"/>
      <c r="G40" s="141"/>
      <c r="H40" s="150"/>
      <c r="I40" s="141"/>
      <c r="J40" s="142"/>
      <c r="K40" s="142"/>
      <c r="L40" s="150"/>
      <c r="M40" s="141"/>
      <c r="N40" s="142"/>
      <c r="O40" s="150"/>
      <c r="P40" s="141"/>
      <c r="Q40" s="142"/>
      <c r="R40" s="142"/>
      <c r="S40" s="142"/>
      <c r="T40" s="142"/>
      <c r="U40" s="155"/>
      <c r="V40" s="153"/>
      <c r="W40" s="154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56">
        <v>9</v>
      </c>
      <c r="B41" s="158">
        <v>9</v>
      </c>
      <c r="C41" s="169" t="s">
        <v>218</v>
      </c>
      <c r="D41" s="170"/>
      <c r="E41" s="171" t="s">
        <v>227</v>
      </c>
      <c r="F41" s="172"/>
      <c r="G41" s="139">
        <v>3</v>
      </c>
      <c r="H41" s="149"/>
      <c r="I41" s="151" t="s">
        <v>211</v>
      </c>
      <c r="J41" s="140"/>
      <c r="K41" s="140"/>
      <c r="L41" s="149"/>
      <c r="M41" s="139" t="s">
        <v>240</v>
      </c>
      <c r="N41" s="140"/>
      <c r="O41" s="149"/>
      <c r="P41" s="139">
        <v>135</v>
      </c>
      <c r="Q41" s="140"/>
      <c r="R41" s="140"/>
      <c r="S41" s="140"/>
      <c r="T41" s="140"/>
      <c r="U41" s="152" t="s">
        <v>198</v>
      </c>
      <c r="V41" s="153"/>
      <c r="W41" s="154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57"/>
      <c r="B42" s="159"/>
      <c r="C42" s="173" t="s">
        <v>214</v>
      </c>
      <c r="D42" s="174"/>
      <c r="E42" s="175" t="s">
        <v>224</v>
      </c>
      <c r="F42" s="176"/>
      <c r="G42" s="141"/>
      <c r="H42" s="150"/>
      <c r="I42" s="141"/>
      <c r="J42" s="142"/>
      <c r="K42" s="142"/>
      <c r="L42" s="150"/>
      <c r="M42" s="141"/>
      <c r="N42" s="142"/>
      <c r="O42" s="150"/>
      <c r="P42" s="141"/>
      <c r="Q42" s="142"/>
      <c r="R42" s="142"/>
      <c r="S42" s="142"/>
      <c r="T42" s="142"/>
      <c r="U42" s="155"/>
      <c r="V42" s="153"/>
      <c r="W42" s="154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56">
        <v>10</v>
      </c>
      <c r="B43" s="158">
        <v>10</v>
      </c>
      <c r="C43" s="169" t="s">
        <v>253</v>
      </c>
      <c r="D43" s="170"/>
      <c r="E43" s="171" t="s">
        <v>254</v>
      </c>
      <c r="F43" s="172"/>
      <c r="G43" s="139">
        <v>3</v>
      </c>
      <c r="H43" s="149"/>
      <c r="I43" s="151" t="s">
        <v>257</v>
      </c>
      <c r="J43" s="140"/>
      <c r="K43" s="140"/>
      <c r="L43" s="149"/>
      <c r="M43" s="139" t="s">
        <v>259</v>
      </c>
      <c r="N43" s="140"/>
      <c r="O43" s="149"/>
      <c r="P43" s="139">
        <v>135</v>
      </c>
      <c r="Q43" s="140"/>
      <c r="R43" s="140"/>
      <c r="S43" s="140"/>
      <c r="T43" s="140"/>
      <c r="U43" s="152" t="s">
        <v>198</v>
      </c>
      <c r="V43" s="153"/>
      <c r="W43" s="154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57"/>
      <c r="B44" s="159"/>
      <c r="C44" s="173" t="s">
        <v>249</v>
      </c>
      <c r="D44" s="174"/>
      <c r="E44" s="175" t="s">
        <v>250</v>
      </c>
      <c r="F44" s="176"/>
      <c r="G44" s="141"/>
      <c r="H44" s="150"/>
      <c r="I44" s="141"/>
      <c r="J44" s="142"/>
      <c r="K44" s="142"/>
      <c r="L44" s="150"/>
      <c r="M44" s="141"/>
      <c r="N44" s="142"/>
      <c r="O44" s="150"/>
      <c r="P44" s="141"/>
      <c r="Q44" s="142"/>
      <c r="R44" s="142"/>
      <c r="S44" s="142"/>
      <c r="T44" s="142"/>
      <c r="U44" s="155"/>
      <c r="V44" s="153"/>
      <c r="W44" s="154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56">
        <v>11</v>
      </c>
      <c r="B45" s="158">
        <v>11</v>
      </c>
      <c r="C45" s="169" t="s">
        <v>256</v>
      </c>
      <c r="D45" s="170"/>
      <c r="E45" s="171" t="s">
        <v>255</v>
      </c>
      <c r="F45" s="172"/>
      <c r="G45" s="139">
        <v>3</v>
      </c>
      <c r="H45" s="149"/>
      <c r="I45" s="151" t="s">
        <v>257</v>
      </c>
      <c r="J45" s="140"/>
      <c r="K45" s="140"/>
      <c r="L45" s="149"/>
      <c r="M45" s="139" t="s">
        <v>258</v>
      </c>
      <c r="N45" s="140"/>
      <c r="O45" s="149"/>
      <c r="P45" s="139">
        <v>135</v>
      </c>
      <c r="Q45" s="140"/>
      <c r="R45" s="140"/>
      <c r="S45" s="140"/>
      <c r="T45" s="140"/>
      <c r="U45" s="152" t="s">
        <v>198</v>
      </c>
      <c r="V45" s="153"/>
      <c r="W45" s="154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57"/>
      <c r="B46" s="159"/>
      <c r="C46" s="173" t="s">
        <v>251</v>
      </c>
      <c r="D46" s="174"/>
      <c r="E46" s="175" t="s">
        <v>252</v>
      </c>
      <c r="F46" s="176"/>
      <c r="G46" s="141"/>
      <c r="H46" s="150"/>
      <c r="I46" s="141"/>
      <c r="J46" s="142"/>
      <c r="K46" s="142"/>
      <c r="L46" s="150"/>
      <c r="M46" s="141"/>
      <c r="N46" s="142"/>
      <c r="O46" s="150"/>
      <c r="P46" s="141"/>
      <c r="Q46" s="142"/>
      <c r="R46" s="142"/>
      <c r="S46" s="142"/>
      <c r="T46" s="142"/>
      <c r="U46" s="155"/>
      <c r="V46" s="153"/>
      <c r="W46" s="15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56">
        <v>12</v>
      </c>
      <c r="B47" s="158"/>
      <c r="C47" s="198"/>
      <c r="D47" s="170"/>
      <c r="E47" s="170"/>
      <c r="F47" s="172"/>
      <c r="G47" s="139"/>
      <c r="H47" s="149"/>
      <c r="I47" s="139"/>
      <c r="J47" s="140"/>
      <c r="K47" s="140"/>
      <c r="L47" s="149"/>
      <c r="M47" s="139"/>
      <c r="N47" s="140"/>
      <c r="O47" s="149"/>
      <c r="P47" s="139"/>
      <c r="Q47" s="140"/>
      <c r="R47" s="140"/>
      <c r="S47" s="140"/>
      <c r="T47" s="140"/>
      <c r="U47" s="155"/>
      <c r="V47" s="153"/>
      <c r="W47" s="15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96"/>
      <c r="B48" s="197"/>
      <c r="C48" s="199"/>
      <c r="D48" s="200"/>
      <c r="E48" s="200"/>
      <c r="F48" s="201"/>
      <c r="G48" s="193"/>
      <c r="H48" s="194"/>
      <c r="I48" s="193"/>
      <c r="J48" s="195"/>
      <c r="K48" s="195"/>
      <c r="L48" s="194"/>
      <c r="M48" s="193"/>
      <c r="N48" s="195"/>
      <c r="O48" s="194"/>
      <c r="P48" s="193"/>
      <c r="Q48" s="195"/>
      <c r="R48" s="195"/>
      <c r="S48" s="195"/>
      <c r="T48" s="195"/>
      <c r="U48" s="155"/>
      <c r="V48" s="153"/>
      <c r="W48" s="15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16">
        <v>13</v>
      </c>
      <c r="B49" s="158"/>
      <c r="C49" s="169"/>
      <c r="D49" s="170"/>
      <c r="E49" s="171"/>
      <c r="F49" s="172"/>
      <c r="G49" s="139"/>
      <c r="H49" s="149"/>
      <c r="I49" s="151"/>
      <c r="J49" s="140"/>
      <c r="K49" s="140"/>
      <c r="L49" s="149"/>
      <c r="M49" s="139"/>
      <c r="N49" s="140"/>
      <c r="O49" s="149"/>
      <c r="P49" s="139"/>
      <c r="Q49" s="140"/>
      <c r="R49" s="140"/>
      <c r="S49" s="140"/>
      <c r="T49" s="140"/>
      <c r="U49" s="152"/>
      <c r="V49" s="153"/>
      <c r="W49" s="15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16"/>
      <c r="B50" s="159"/>
      <c r="C50" s="173"/>
      <c r="D50" s="174"/>
      <c r="E50" s="175"/>
      <c r="F50" s="176"/>
      <c r="G50" s="141"/>
      <c r="H50" s="150"/>
      <c r="I50" s="141"/>
      <c r="J50" s="142"/>
      <c r="K50" s="142"/>
      <c r="L50" s="150"/>
      <c r="M50" s="141"/>
      <c r="N50" s="142"/>
      <c r="O50" s="150"/>
      <c r="P50" s="141"/>
      <c r="Q50" s="142"/>
      <c r="R50" s="142"/>
      <c r="S50" s="142"/>
      <c r="T50" s="142"/>
      <c r="U50" s="155"/>
      <c r="V50" s="153"/>
      <c r="W50" s="15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116">
        <v>14</v>
      </c>
      <c r="B51" s="158"/>
      <c r="C51" s="574"/>
      <c r="D51" s="575"/>
      <c r="E51" s="572"/>
      <c r="F51" s="573"/>
      <c r="G51" s="139"/>
      <c r="H51" s="149"/>
      <c r="I51" s="151"/>
      <c r="J51" s="576"/>
      <c r="K51" s="576"/>
      <c r="L51" s="577"/>
      <c r="M51" s="139"/>
      <c r="N51" s="140"/>
      <c r="O51" s="149"/>
      <c r="P51" s="139"/>
      <c r="Q51" s="140"/>
      <c r="R51" s="140"/>
      <c r="S51" s="140"/>
      <c r="T51" s="149"/>
      <c r="U51" s="581"/>
      <c r="V51" s="582"/>
      <c r="W51" s="583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 thickBot="1">
      <c r="A52" s="167"/>
      <c r="B52" s="286"/>
      <c r="C52" s="587"/>
      <c r="D52" s="588"/>
      <c r="E52" s="589"/>
      <c r="F52" s="590"/>
      <c r="G52" s="284"/>
      <c r="H52" s="285"/>
      <c r="I52" s="591"/>
      <c r="J52" s="592"/>
      <c r="K52" s="592"/>
      <c r="L52" s="593"/>
      <c r="M52" s="284"/>
      <c r="N52" s="237"/>
      <c r="O52" s="285"/>
      <c r="P52" s="284"/>
      <c r="Q52" s="237"/>
      <c r="R52" s="237"/>
      <c r="S52" s="237"/>
      <c r="T52" s="285"/>
      <c r="U52" s="594"/>
      <c r="V52" s="595"/>
      <c r="W52" s="596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" thickBot="1"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8" customHeight="1">
      <c r="A54" s="210" t="s">
        <v>99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2"/>
      <c r="U54" s="2"/>
      <c r="V54" s="202" t="s">
        <v>110</v>
      </c>
      <c r="W54" s="203"/>
      <c r="X54" s="203"/>
      <c r="Y54" s="203"/>
      <c r="Z54" s="203"/>
      <c r="AA54" s="203"/>
      <c r="AB54" s="203"/>
      <c r="AC54" s="203"/>
      <c r="AD54" s="203"/>
      <c r="AE54" s="203"/>
      <c r="AF54" s="204"/>
      <c r="AG54" s="205"/>
      <c r="AH54" s="205"/>
      <c r="AI54" s="205"/>
      <c r="AJ54" s="205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88" customHeight="1" thickBot="1">
      <c r="A55" s="186" t="s">
        <v>260</v>
      </c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8"/>
      <c r="U55" s="2"/>
      <c r="V55" s="290">
        <f>LEN(A55)</f>
        <v>42</v>
      </c>
      <c r="W55" s="291"/>
      <c r="X55" s="291"/>
      <c r="Y55" s="291"/>
      <c r="Z55" s="291"/>
      <c r="AA55" s="291"/>
      <c r="AB55" s="291"/>
      <c r="AC55" s="291"/>
      <c r="AD55" s="291"/>
      <c r="AE55" s="291"/>
      <c r="AF55" s="292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</sheetData>
  <mergeCells count="285">
    <mergeCell ref="AT7:AT8"/>
    <mergeCell ref="AT9:AT10"/>
    <mergeCell ref="AT11:AT12"/>
    <mergeCell ref="AT15:AT16"/>
    <mergeCell ref="AT13:AT14"/>
    <mergeCell ref="V55:AF55"/>
    <mergeCell ref="AL15:AR15"/>
    <mergeCell ref="AK16:AN16"/>
    <mergeCell ref="AP16:AS16"/>
    <mergeCell ref="AL11:AR11"/>
    <mergeCell ref="U33:W34"/>
    <mergeCell ref="U35:W36"/>
    <mergeCell ref="U37:W38"/>
    <mergeCell ref="U39:W40"/>
    <mergeCell ref="U41:W42"/>
    <mergeCell ref="U43:W44"/>
    <mergeCell ref="U45:W46"/>
    <mergeCell ref="U47:W48"/>
    <mergeCell ref="U49:W50"/>
    <mergeCell ref="U51:W52"/>
    <mergeCell ref="U23:W24"/>
    <mergeCell ref="U25:W26"/>
    <mergeCell ref="U27:W28"/>
    <mergeCell ref="U29:W30"/>
    <mergeCell ref="A45:A46"/>
    <mergeCell ref="B45:B46"/>
    <mergeCell ref="C45:D45"/>
    <mergeCell ref="E45:F45"/>
    <mergeCell ref="C46:D46"/>
    <mergeCell ref="E46:F46"/>
    <mergeCell ref="P47:T48"/>
    <mergeCell ref="C34:D34"/>
    <mergeCell ref="E34:F34"/>
    <mergeCell ref="C35:D35"/>
    <mergeCell ref="E35:F35"/>
    <mergeCell ref="I37:L38"/>
    <mergeCell ref="A43:A44"/>
    <mergeCell ref="A37:A38"/>
    <mergeCell ref="B37:B38"/>
    <mergeCell ref="G37:H38"/>
    <mergeCell ref="C38:D38"/>
    <mergeCell ref="E38:F38"/>
    <mergeCell ref="B43:B44"/>
    <mergeCell ref="C43:D43"/>
    <mergeCell ref="E43:F43"/>
    <mergeCell ref="G43:H44"/>
    <mergeCell ref="C44:D44"/>
    <mergeCell ref="E44:F44"/>
    <mergeCell ref="M49:O50"/>
    <mergeCell ref="P49:T50"/>
    <mergeCell ref="A49:A50"/>
    <mergeCell ref="B49:B50"/>
    <mergeCell ref="C49:D49"/>
    <mergeCell ref="E49:F49"/>
    <mergeCell ref="C50:D50"/>
    <mergeCell ref="E50:F50"/>
    <mergeCell ref="G49:H50"/>
    <mergeCell ref="I49:L50"/>
    <mergeCell ref="G51:H52"/>
    <mergeCell ref="I51:L52"/>
    <mergeCell ref="M51:O52"/>
    <mergeCell ref="P51:T52"/>
    <mergeCell ref="A51:A52"/>
    <mergeCell ref="B51:B52"/>
    <mergeCell ref="C51:D51"/>
    <mergeCell ref="E51:F51"/>
    <mergeCell ref="C52:D52"/>
    <mergeCell ref="E52:F52"/>
    <mergeCell ref="A2:B2"/>
    <mergeCell ref="C2:I2"/>
    <mergeCell ref="A3:B3"/>
    <mergeCell ref="C3:I3"/>
    <mergeCell ref="C6:D6"/>
    <mergeCell ref="G15:I16"/>
    <mergeCell ref="E12:F12"/>
    <mergeCell ref="M6:O6"/>
    <mergeCell ref="M7:O8"/>
    <mergeCell ref="E6:F6"/>
    <mergeCell ref="C7:D7"/>
    <mergeCell ref="E7:F7"/>
    <mergeCell ref="C8:D8"/>
    <mergeCell ref="E8:F8"/>
    <mergeCell ref="C9:D9"/>
    <mergeCell ref="A11:B12"/>
    <mergeCell ref="A13:B14"/>
    <mergeCell ref="J4:O4"/>
    <mergeCell ref="J5:O5"/>
    <mergeCell ref="E16:F16"/>
    <mergeCell ref="G13:O14"/>
    <mergeCell ref="P2:AD2"/>
    <mergeCell ref="P3:AD3"/>
    <mergeCell ref="AE2:AS2"/>
    <mergeCell ref="G45:H46"/>
    <mergeCell ref="I45:L46"/>
    <mergeCell ref="M45:O46"/>
    <mergeCell ref="P45:T46"/>
    <mergeCell ref="Y32:AG32"/>
    <mergeCell ref="Y33:AG34"/>
    <mergeCell ref="W15:AJ15"/>
    <mergeCell ref="P16:AJ16"/>
    <mergeCell ref="P23:T24"/>
    <mergeCell ref="R7:U7"/>
    <mergeCell ref="J15:O16"/>
    <mergeCell ref="P4:AS4"/>
    <mergeCell ref="P5:AD5"/>
    <mergeCell ref="AE5:AS5"/>
    <mergeCell ref="P15:Q15"/>
    <mergeCell ref="P12:AJ12"/>
    <mergeCell ref="AK12:AN12"/>
    <mergeCell ref="P6:AJ6"/>
    <mergeCell ref="AL9:AR9"/>
    <mergeCell ref="P10:AJ10"/>
    <mergeCell ref="AK10:AN10"/>
    <mergeCell ref="AK6:AS6"/>
    <mergeCell ref="E9:F9"/>
    <mergeCell ref="C10:D10"/>
    <mergeCell ref="E10:F10"/>
    <mergeCell ref="C11:D11"/>
    <mergeCell ref="E11:F11"/>
    <mergeCell ref="C12:D12"/>
    <mergeCell ref="P14:AJ14"/>
    <mergeCell ref="AK14:AN14"/>
    <mergeCell ref="AP14:AS14"/>
    <mergeCell ref="R13:U13"/>
    <mergeCell ref="J11:L12"/>
    <mergeCell ref="M11:O12"/>
    <mergeCell ref="AL13:AR13"/>
    <mergeCell ref="C14:D14"/>
    <mergeCell ref="AP10:AS10"/>
    <mergeCell ref="R9:U9"/>
    <mergeCell ref="W9:AJ9"/>
    <mergeCell ref="G6:I6"/>
    <mergeCell ref="G7:I8"/>
    <mergeCell ref="G9:I10"/>
    <mergeCell ref="G11:I12"/>
    <mergeCell ref="E13:F13"/>
    <mergeCell ref="E14:F14"/>
    <mergeCell ref="V54:AF54"/>
    <mergeCell ref="AG54:AJ54"/>
    <mergeCell ref="P33:T34"/>
    <mergeCell ref="AP12:AS12"/>
    <mergeCell ref="P27:T28"/>
    <mergeCell ref="P29:T30"/>
    <mergeCell ref="W13:AJ13"/>
    <mergeCell ref="C33:D33"/>
    <mergeCell ref="P25:T26"/>
    <mergeCell ref="C13:D13"/>
    <mergeCell ref="A54:T54"/>
    <mergeCell ref="C15:D15"/>
    <mergeCell ref="E15:F15"/>
    <mergeCell ref="C16:D16"/>
    <mergeCell ref="C17:O18"/>
    <mergeCell ref="E37:F37"/>
    <mergeCell ref="C23:D23"/>
    <mergeCell ref="E23:F23"/>
    <mergeCell ref="C26:D26"/>
    <mergeCell ref="E26:F26"/>
    <mergeCell ref="C28:D28"/>
    <mergeCell ref="E28:F28"/>
    <mergeCell ref="E32:F32"/>
    <mergeCell ref="E33:F33"/>
    <mergeCell ref="A55:T55"/>
    <mergeCell ref="C24:D24"/>
    <mergeCell ref="E24:F24"/>
    <mergeCell ref="C25:D25"/>
    <mergeCell ref="E25:F25"/>
    <mergeCell ref="C31:D31"/>
    <mergeCell ref="E31:F31"/>
    <mergeCell ref="C32:D32"/>
    <mergeCell ref="P31:T32"/>
    <mergeCell ref="P39:T40"/>
    <mergeCell ref="P41:T42"/>
    <mergeCell ref="G47:H48"/>
    <mergeCell ref="I47:L48"/>
    <mergeCell ref="M47:O48"/>
    <mergeCell ref="A47:A48"/>
    <mergeCell ref="B47:B48"/>
    <mergeCell ref="C47:D47"/>
    <mergeCell ref="E47:F47"/>
    <mergeCell ref="C48:D48"/>
    <mergeCell ref="E48:F48"/>
    <mergeCell ref="M25:O26"/>
    <mergeCell ref="C36:D36"/>
    <mergeCell ref="E36:F36"/>
    <mergeCell ref="C37:D37"/>
    <mergeCell ref="R15:U15"/>
    <mergeCell ref="E30:F30"/>
    <mergeCell ref="Y24:AG24"/>
    <mergeCell ref="M23:O24"/>
    <mergeCell ref="C19:O20"/>
    <mergeCell ref="G23:H24"/>
    <mergeCell ref="I23:L24"/>
    <mergeCell ref="G27:H28"/>
    <mergeCell ref="I27:L28"/>
    <mergeCell ref="C27:D27"/>
    <mergeCell ref="E27:F27"/>
    <mergeCell ref="A35:A36"/>
    <mergeCell ref="B35:B36"/>
    <mergeCell ref="G35:H36"/>
    <mergeCell ref="A33:A34"/>
    <mergeCell ref="B33:B34"/>
    <mergeCell ref="B23:B24"/>
    <mergeCell ref="G33:H34"/>
    <mergeCell ref="A23:A24"/>
    <mergeCell ref="A25:A26"/>
    <mergeCell ref="G25:H26"/>
    <mergeCell ref="A29:A30"/>
    <mergeCell ref="B29:B30"/>
    <mergeCell ref="C29:D29"/>
    <mergeCell ref="E29:F29"/>
    <mergeCell ref="B27:B28"/>
    <mergeCell ref="B25:B26"/>
    <mergeCell ref="C30:D30"/>
    <mergeCell ref="A41:A42"/>
    <mergeCell ref="B41:B42"/>
    <mergeCell ref="G41:H42"/>
    <mergeCell ref="C41:D41"/>
    <mergeCell ref="E41:F41"/>
    <mergeCell ref="C42:D42"/>
    <mergeCell ref="E42:F42"/>
    <mergeCell ref="A39:A40"/>
    <mergeCell ref="B39:B40"/>
    <mergeCell ref="G39:H40"/>
    <mergeCell ref="C40:D40"/>
    <mergeCell ref="E40:F40"/>
    <mergeCell ref="C39:D39"/>
    <mergeCell ref="E39:F39"/>
    <mergeCell ref="A17:B18"/>
    <mergeCell ref="A19:B20"/>
    <mergeCell ref="A31:A32"/>
    <mergeCell ref="B31:B32"/>
    <mergeCell ref="G31:H32"/>
    <mergeCell ref="G29:H30"/>
    <mergeCell ref="A15:B16"/>
    <mergeCell ref="C21:D22"/>
    <mergeCell ref="A27:A28"/>
    <mergeCell ref="E21:F22"/>
    <mergeCell ref="A21:B22"/>
    <mergeCell ref="G21:H22"/>
    <mergeCell ref="P43:T44"/>
    <mergeCell ref="Y25:AG26"/>
    <mergeCell ref="M41:O42"/>
    <mergeCell ref="I41:L42"/>
    <mergeCell ref="M37:O38"/>
    <mergeCell ref="M39:O40"/>
    <mergeCell ref="I31:L32"/>
    <mergeCell ref="M31:O32"/>
    <mergeCell ref="M27:O28"/>
    <mergeCell ref="P35:T36"/>
    <mergeCell ref="P37:T38"/>
    <mergeCell ref="I35:L36"/>
    <mergeCell ref="M35:O36"/>
    <mergeCell ref="I33:L34"/>
    <mergeCell ref="M33:O34"/>
    <mergeCell ref="I25:L26"/>
    <mergeCell ref="U31:W32"/>
    <mergeCell ref="I39:L40"/>
    <mergeCell ref="I43:L44"/>
    <mergeCell ref="M43:O44"/>
    <mergeCell ref="I29:L30"/>
    <mergeCell ref="M29:O30"/>
    <mergeCell ref="A1:AS1"/>
    <mergeCell ref="J3:O3"/>
    <mergeCell ref="J2:O2"/>
    <mergeCell ref="P7:Q7"/>
    <mergeCell ref="P9:Q9"/>
    <mergeCell ref="P11:Q11"/>
    <mergeCell ref="J6:L6"/>
    <mergeCell ref="J7:L8"/>
    <mergeCell ref="J9:L10"/>
    <mergeCell ref="M9:O10"/>
    <mergeCell ref="C4:I4"/>
    <mergeCell ref="C5:I5"/>
    <mergeCell ref="A9:B10"/>
    <mergeCell ref="A6:B8"/>
    <mergeCell ref="A4:B4"/>
    <mergeCell ref="A5:B5"/>
    <mergeCell ref="W7:AJ7"/>
    <mergeCell ref="R11:U11"/>
    <mergeCell ref="W11:AJ11"/>
    <mergeCell ref="AE3:AS3"/>
    <mergeCell ref="AL7:AR7"/>
    <mergeCell ref="P8:AJ8"/>
    <mergeCell ref="AK8:AN8"/>
    <mergeCell ref="AP8:AS8"/>
  </mergeCells>
  <phoneticPr fontId="2"/>
  <conditionalFormatting sqref="A55:T55">
    <cfRule type="expression" dxfId="2" priority="2" stopIfTrue="1">
      <formula>$V$55&gt;120</formula>
    </cfRule>
  </conditionalFormatting>
  <conditionalFormatting sqref="C5:I5">
    <cfRule type="expression" dxfId="1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7:O20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5:T55" xr:uid="{00000000-0002-0000-0000-000002000000}"/>
    <dataValidation allowBlank="1" showInputMessage="1" showErrorMessage="1" prompt="数字だけを入力してください。" sqref="Y25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6 C25:F52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3:AG34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hyperlinks>
    <hyperlink ref="J15" r:id="rId1" xr:uid="{D7B9086F-4725-4205-A56E-B0E166CC8F29}"/>
  </hyperlinks>
  <pageMargins left="0.41" right="0.4" top="0.57999999999999996" bottom="0.57999999999999996" header="0.3" footer="0.3"/>
  <pageSetup paperSize="9" scale="64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A627-8F1D-44E0-AFB1-1B10E28984A3}">
  <sheetPr>
    <tabColor theme="6"/>
  </sheetPr>
  <dimension ref="A1:BG68"/>
  <sheetViews>
    <sheetView topLeftCell="A22" zoomScaleNormal="100" zoomScaleSheetLayoutView="100" workbookViewId="0">
      <selection activeCell="Y27" sqref="Y27:AS27"/>
    </sheetView>
  </sheetViews>
  <sheetFormatPr defaultColWidth="1.6328125" defaultRowHeight="13"/>
  <cols>
    <col min="1" max="10" width="1.6328125" style="54"/>
    <col min="11" max="11" width="2.453125" style="54" bestFit="1" customWidth="1"/>
    <col min="12" max="13" width="1.6328125" style="54"/>
    <col min="14" max="14" width="3.453125" style="54" customWidth="1"/>
    <col min="15" max="17" width="1.6328125" style="54"/>
    <col min="18" max="18" width="1.6328125" style="54" customWidth="1"/>
    <col min="19" max="20" width="1.6328125" style="54"/>
    <col min="21" max="21" width="1.6328125" style="54" customWidth="1"/>
    <col min="22" max="22" width="1.453125" style="54" customWidth="1"/>
    <col min="23" max="23" width="1.6328125" style="54" hidden="1" customWidth="1"/>
    <col min="24" max="27" width="1.6328125" style="54"/>
    <col min="28" max="28" width="2.08984375" style="54" customWidth="1"/>
    <col min="29" max="38" width="1.6328125" style="54"/>
    <col min="39" max="39" width="2.08984375" style="54" customWidth="1"/>
    <col min="40" max="47" width="1.6328125" style="54"/>
    <col min="48" max="48" width="1.6328125" style="54" customWidth="1"/>
    <col min="49" max="49" width="2.08984375" style="54" customWidth="1"/>
    <col min="50" max="50" width="5.08984375" style="54" customWidth="1"/>
    <col min="51" max="51" width="8.984375E-2" style="54" customWidth="1"/>
    <col min="52" max="52" width="1.6328125" style="54" hidden="1" customWidth="1"/>
    <col min="53" max="54" width="1.6328125" style="54"/>
    <col min="55" max="55" width="2.08984375" style="54" customWidth="1"/>
    <col min="56" max="56" width="1.6328125" style="54" customWidth="1"/>
    <col min="57" max="57" width="2" style="54" customWidth="1"/>
    <col min="58" max="58" width="1.6328125" style="54" hidden="1" customWidth="1"/>
    <col min="59" max="16384" width="1.6328125" style="54"/>
  </cols>
  <sheetData>
    <row r="1" spans="1:59">
      <c r="A1" s="299" t="s">
        <v>131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300" t="s">
        <v>167</v>
      </c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</row>
    <row r="2" spans="1:59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</row>
    <row r="3" spans="1:59" ht="9.7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299"/>
      <c r="AL3" s="299"/>
      <c r="AM3" s="299"/>
      <c r="AN3" s="299"/>
      <c r="AO3" s="299"/>
      <c r="AP3" s="299"/>
      <c r="AQ3" s="299"/>
      <c r="AR3" s="299"/>
    </row>
    <row r="4" spans="1:59" ht="12" customHeight="1"/>
    <row r="5" spans="1:59" ht="28">
      <c r="A5" s="55"/>
      <c r="B5" s="301" t="s">
        <v>132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55"/>
      <c r="BG5" s="55"/>
    </row>
    <row r="6" spans="1:59" ht="11.25" customHeight="1">
      <c r="B6" s="56" t="s">
        <v>133</v>
      </c>
    </row>
    <row r="7" spans="1:59" ht="12.75" customHeight="1">
      <c r="B7" s="302" t="str">
        <f>IF(入力!AE3="","",入力!AE3)</f>
        <v>千葉県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4"/>
      <c r="R7" s="54" t="s">
        <v>170</v>
      </c>
      <c r="AW7" s="57"/>
      <c r="AX7" s="311" t="str">
        <f>IF(入力!J3="","",入力!J3)</f>
        <v>女子</v>
      </c>
      <c r="AY7" s="312"/>
      <c r="AZ7" s="312"/>
      <c r="BA7" s="312"/>
      <c r="BB7" s="312"/>
      <c r="BC7" s="312"/>
      <c r="BD7" s="312"/>
      <c r="BE7" s="313"/>
      <c r="BF7" s="57"/>
    </row>
    <row r="8" spans="1:59" ht="13.5" customHeight="1">
      <c r="B8" s="305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7"/>
      <c r="R8" s="54" t="s">
        <v>169</v>
      </c>
      <c r="AX8" s="314"/>
      <c r="AY8" s="315"/>
      <c r="AZ8" s="315"/>
      <c r="BA8" s="315"/>
      <c r="BB8" s="315"/>
      <c r="BC8" s="315"/>
      <c r="BD8" s="315"/>
      <c r="BE8" s="316"/>
    </row>
    <row r="9" spans="1:59" ht="7.4" customHeight="1">
      <c r="B9" s="308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10"/>
      <c r="AX9" s="317"/>
      <c r="AY9" s="318"/>
      <c r="AZ9" s="318"/>
      <c r="BA9" s="318"/>
      <c r="BB9" s="318"/>
      <c r="BC9" s="318"/>
      <c r="BD9" s="318"/>
      <c r="BE9" s="319"/>
    </row>
    <row r="10" spans="1:59" ht="6" customHeight="1"/>
    <row r="11" spans="1:59" ht="5.25" customHeight="1">
      <c r="F11" s="58"/>
      <c r="G11" s="349">
        <v>38</v>
      </c>
      <c r="H11" s="350"/>
      <c r="I11" s="351"/>
      <c r="J11" s="58"/>
    </row>
    <row r="12" spans="1:59" ht="12" customHeight="1">
      <c r="E12" s="58" t="s">
        <v>134</v>
      </c>
      <c r="F12" s="58"/>
      <c r="G12" s="352"/>
      <c r="H12" s="353"/>
      <c r="I12" s="354"/>
      <c r="J12" s="58" t="s">
        <v>135</v>
      </c>
      <c r="K12" s="60"/>
      <c r="L12" s="60"/>
      <c r="M12" s="60"/>
      <c r="P12" s="61"/>
    </row>
    <row r="13" spans="1:59" ht="5.25" customHeight="1">
      <c r="E13" s="58"/>
      <c r="F13" s="58"/>
      <c r="G13" s="355"/>
      <c r="H13" s="356"/>
      <c r="I13" s="357"/>
      <c r="J13" s="58"/>
      <c r="K13" s="60"/>
      <c r="L13" s="60"/>
      <c r="M13" s="60"/>
      <c r="P13" s="61"/>
    </row>
    <row r="14" spans="1:59" ht="5.25" customHeight="1" thickBot="1"/>
    <row r="15" spans="1:59" ht="15.75" customHeight="1">
      <c r="B15" s="358" t="s">
        <v>136</v>
      </c>
      <c r="C15" s="359"/>
      <c r="D15" s="359"/>
      <c r="E15" s="359"/>
      <c r="F15" s="360"/>
      <c r="G15" s="364" t="str">
        <f>IF(入力!C2="","",入力!C2)</f>
        <v>ウラヤスマックス</v>
      </c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  <c r="W15" s="366"/>
      <c r="X15" s="367" t="s">
        <v>137</v>
      </c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58" t="s">
        <v>138</v>
      </c>
      <c r="AJ15" s="359"/>
      <c r="AK15" s="359"/>
      <c r="AL15" s="359"/>
      <c r="AM15" s="371" t="str">
        <f>IF(入力!P3="","",入力!P3)</f>
        <v>浦安市</v>
      </c>
      <c r="AN15" s="372"/>
      <c r="AO15" s="372"/>
      <c r="AP15" s="372"/>
      <c r="AQ15" s="372"/>
      <c r="AR15" s="372"/>
      <c r="AS15" s="372"/>
      <c r="AT15" s="373"/>
      <c r="AU15" s="320" t="s">
        <v>139</v>
      </c>
      <c r="AV15" s="321"/>
      <c r="AW15" s="321"/>
      <c r="AX15" s="322"/>
      <c r="AY15" s="329"/>
      <c r="AZ15" s="330"/>
      <c r="BA15" s="330"/>
      <c r="BB15" s="330"/>
      <c r="BC15" s="330"/>
      <c r="BD15" s="330"/>
      <c r="BE15" s="333" t="s">
        <v>140</v>
      </c>
    </row>
    <row r="16" spans="1:59" ht="17.149999999999999" customHeight="1">
      <c r="B16" s="361"/>
      <c r="C16" s="362"/>
      <c r="D16" s="362"/>
      <c r="E16" s="362"/>
      <c r="F16" s="363"/>
      <c r="G16" s="335" t="str">
        <f>IF(入力!C3="","",入力!C3)</f>
        <v>浦安ＭＡＸ</v>
      </c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7"/>
      <c r="X16" s="341" t="str">
        <f>IF(入力!C4="","",入力!C4)</f>
        <v xml:space="preserve"> T10091623</v>
      </c>
      <c r="Y16" s="342"/>
      <c r="Z16" s="342"/>
      <c r="AA16" s="342"/>
      <c r="AB16" s="342"/>
      <c r="AC16" s="342"/>
      <c r="AD16" s="342"/>
      <c r="AE16" s="342"/>
      <c r="AF16" s="342"/>
      <c r="AG16" s="342"/>
      <c r="AH16" s="343"/>
      <c r="AI16" s="361"/>
      <c r="AJ16" s="362"/>
      <c r="AK16" s="362"/>
      <c r="AL16" s="362"/>
      <c r="AM16" s="374"/>
      <c r="AN16" s="375"/>
      <c r="AO16" s="375"/>
      <c r="AP16" s="375"/>
      <c r="AQ16" s="375"/>
      <c r="AR16" s="375"/>
      <c r="AS16" s="375"/>
      <c r="AT16" s="376"/>
      <c r="AU16" s="323"/>
      <c r="AV16" s="324"/>
      <c r="AW16" s="324"/>
      <c r="AX16" s="325"/>
      <c r="AY16" s="331"/>
      <c r="AZ16" s="332"/>
      <c r="BA16" s="332"/>
      <c r="BB16" s="332"/>
      <c r="BC16" s="332"/>
      <c r="BD16" s="332"/>
      <c r="BE16" s="334"/>
    </row>
    <row r="17" spans="2:59" ht="17.149999999999999" customHeight="1" thickBot="1">
      <c r="B17" s="361"/>
      <c r="C17" s="362"/>
      <c r="D17" s="362"/>
      <c r="E17" s="362"/>
      <c r="F17" s="363"/>
      <c r="G17" s="338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40"/>
      <c r="X17" s="344" t="str">
        <f>IF(入力!C5="","",入力!C5)</f>
        <v/>
      </c>
      <c r="Y17" s="345"/>
      <c r="Z17" s="345"/>
      <c r="AA17" s="345"/>
      <c r="AB17" s="345"/>
      <c r="AC17" s="345"/>
      <c r="AD17" s="345"/>
      <c r="AE17" s="345"/>
      <c r="AF17" s="345"/>
      <c r="AG17" s="345"/>
      <c r="AH17" s="346"/>
      <c r="AI17" s="369"/>
      <c r="AJ17" s="370"/>
      <c r="AK17" s="370"/>
      <c r="AL17" s="370"/>
      <c r="AM17" s="377"/>
      <c r="AN17" s="378"/>
      <c r="AO17" s="378"/>
      <c r="AP17" s="378"/>
      <c r="AQ17" s="378"/>
      <c r="AR17" s="378"/>
      <c r="AS17" s="378"/>
      <c r="AT17" s="379"/>
      <c r="AU17" s="326"/>
      <c r="AV17" s="327"/>
      <c r="AW17" s="327"/>
      <c r="AX17" s="328"/>
      <c r="AY17" s="347"/>
      <c r="AZ17" s="348"/>
      <c r="BA17" s="348"/>
      <c r="BB17" s="348"/>
      <c r="BC17" s="348"/>
      <c r="BD17" s="348"/>
      <c r="BE17" s="64" t="s">
        <v>141</v>
      </c>
    </row>
    <row r="18" spans="2:59" ht="15" customHeight="1">
      <c r="B18" s="396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8" t="s">
        <v>142</v>
      </c>
      <c r="O18" s="398"/>
      <c r="P18" s="398"/>
      <c r="Q18" s="398"/>
      <c r="R18" s="398"/>
      <c r="S18" s="398"/>
      <c r="T18" s="398"/>
      <c r="U18" s="398"/>
      <c r="V18" s="398"/>
      <c r="W18" s="398"/>
      <c r="X18" s="398"/>
      <c r="Y18" s="398"/>
      <c r="Z18" s="398"/>
      <c r="AA18" s="398"/>
      <c r="AB18" s="398"/>
      <c r="AC18" s="399" t="s">
        <v>143</v>
      </c>
      <c r="AD18" s="399"/>
      <c r="AE18" s="399"/>
      <c r="AF18" s="399"/>
      <c r="AG18" s="399"/>
      <c r="AH18" s="399"/>
      <c r="AI18" s="399"/>
      <c r="AJ18" s="399"/>
      <c r="AK18" s="399"/>
      <c r="AL18" s="399"/>
      <c r="AM18" s="399"/>
      <c r="AN18" s="399"/>
      <c r="AO18" s="399"/>
      <c r="AP18" s="399"/>
      <c r="AQ18" s="399"/>
      <c r="AR18" s="399" t="s">
        <v>79</v>
      </c>
      <c r="AS18" s="399"/>
      <c r="AT18" s="399"/>
      <c r="AU18" s="399"/>
      <c r="AV18" s="399"/>
      <c r="AW18" s="399"/>
      <c r="AX18" s="399"/>
      <c r="AY18" s="399"/>
      <c r="AZ18" s="399"/>
      <c r="BA18" s="399"/>
      <c r="BB18" s="399"/>
      <c r="BC18" s="399"/>
      <c r="BD18" s="399"/>
      <c r="BE18" s="400"/>
    </row>
    <row r="19" spans="2:59" ht="14.5" customHeight="1">
      <c r="B19" s="383" t="s">
        <v>144</v>
      </c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5"/>
      <c r="N19" s="389">
        <f>IF(入力!J7="","",入力!J7)</f>
        <v>18404</v>
      </c>
      <c r="O19" s="390"/>
      <c r="P19" s="390"/>
      <c r="Q19" s="390"/>
      <c r="R19" s="390"/>
      <c r="S19" s="390"/>
      <c r="T19" s="390"/>
      <c r="U19" s="390"/>
      <c r="V19" s="390"/>
      <c r="W19" s="390"/>
      <c r="X19" s="390"/>
      <c r="Y19" s="390"/>
      <c r="Z19" s="390"/>
      <c r="AA19" s="390"/>
      <c r="AB19" s="391"/>
      <c r="AC19" s="389" t="str">
        <f>IF(入力!J9="","",入力!J9)</f>
        <v/>
      </c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1"/>
      <c r="AR19" s="389" t="str">
        <f>IF(入力!J11="","",入力!J11)</f>
        <v/>
      </c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2"/>
      <c r="BG19" s="65"/>
    </row>
    <row r="20" spans="2:59" ht="14.5" customHeight="1"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8"/>
      <c r="N20" s="394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4"/>
      <c r="AO20" s="394"/>
      <c r="AP20" s="394"/>
      <c r="AQ20" s="394"/>
      <c r="AR20" s="380"/>
      <c r="AS20" s="381"/>
      <c r="AT20" s="381"/>
      <c r="AU20" s="381"/>
      <c r="AV20" s="381"/>
      <c r="AW20" s="381"/>
      <c r="AX20" s="381"/>
      <c r="AY20" s="381"/>
      <c r="AZ20" s="381"/>
      <c r="BA20" s="381"/>
      <c r="BB20" s="381"/>
      <c r="BC20" s="381"/>
      <c r="BD20" s="381"/>
      <c r="BE20" s="382"/>
    </row>
    <row r="21" spans="2:59" ht="14.5" customHeight="1">
      <c r="B21" s="383" t="s">
        <v>145</v>
      </c>
      <c r="C21" s="384"/>
      <c r="D21" s="384"/>
      <c r="E21" s="384"/>
      <c r="F21" s="384"/>
      <c r="G21" s="384"/>
      <c r="H21" s="384"/>
      <c r="I21" s="384"/>
      <c r="J21" s="384"/>
      <c r="K21" s="384"/>
      <c r="L21" s="384"/>
      <c r="M21" s="385"/>
      <c r="N21" s="389">
        <f>IF(入力!M7="","",入力!M7)</f>
        <v>200769</v>
      </c>
      <c r="O21" s="390"/>
      <c r="P21" s="390"/>
      <c r="Q21" s="390"/>
      <c r="R21" s="390"/>
      <c r="S21" s="390"/>
      <c r="T21" s="390"/>
      <c r="U21" s="390"/>
      <c r="V21" s="390"/>
      <c r="W21" s="390"/>
      <c r="X21" s="390"/>
      <c r="Y21" s="390"/>
      <c r="Z21" s="390"/>
      <c r="AA21" s="390"/>
      <c r="AB21" s="391"/>
      <c r="AC21" s="389" t="str">
        <f>IF(入力!M9="","",入力!M9)</f>
        <v/>
      </c>
      <c r="AD21" s="390"/>
      <c r="AE21" s="390"/>
      <c r="AF21" s="390"/>
      <c r="AG21" s="390"/>
      <c r="AH21" s="390"/>
      <c r="AI21" s="390"/>
      <c r="AJ21" s="390"/>
      <c r="AK21" s="390"/>
      <c r="AL21" s="390"/>
      <c r="AM21" s="390"/>
      <c r="AN21" s="390"/>
      <c r="AO21" s="390"/>
      <c r="AP21" s="390"/>
      <c r="AQ21" s="391"/>
      <c r="AR21" s="389" t="str">
        <f>IF(入力!M11="","",入力!M11)</f>
        <v/>
      </c>
      <c r="AS21" s="390"/>
      <c r="AT21" s="390"/>
      <c r="AU21" s="390"/>
      <c r="AV21" s="390"/>
      <c r="AW21" s="390"/>
      <c r="AX21" s="390"/>
      <c r="AY21" s="390"/>
      <c r="AZ21" s="390"/>
      <c r="BA21" s="390"/>
      <c r="BB21" s="390"/>
      <c r="BC21" s="390"/>
      <c r="BD21" s="390"/>
      <c r="BE21" s="390"/>
      <c r="BF21" s="392"/>
      <c r="BG21" s="65"/>
    </row>
    <row r="22" spans="2:59" ht="14.5" customHeight="1">
      <c r="B22" s="386"/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8"/>
      <c r="N22" s="380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93"/>
      <c r="AC22" s="394"/>
      <c r="AD22" s="394"/>
      <c r="AE22" s="394"/>
      <c r="AF22" s="394"/>
      <c r="AG22" s="394"/>
      <c r="AH22" s="394"/>
      <c r="AI22" s="394"/>
      <c r="AJ22" s="394"/>
      <c r="AK22" s="394"/>
      <c r="AL22" s="394"/>
      <c r="AM22" s="394"/>
      <c r="AN22" s="394"/>
      <c r="AO22" s="394"/>
      <c r="AP22" s="394"/>
      <c r="AQ22" s="394"/>
      <c r="AR22" s="394"/>
      <c r="AS22" s="394"/>
      <c r="AT22" s="394"/>
      <c r="AU22" s="394"/>
      <c r="AV22" s="394"/>
      <c r="AW22" s="394"/>
      <c r="AX22" s="394"/>
      <c r="AY22" s="394"/>
      <c r="AZ22" s="394"/>
      <c r="BA22" s="394"/>
      <c r="BB22" s="394"/>
      <c r="BC22" s="394"/>
      <c r="BD22" s="394"/>
      <c r="BE22" s="395"/>
    </row>
    <row r="23" spans="2:59" ht="15" customHeight="1" thickBot="1">
      <c r="B23" s="410" t="s">
        <v>146</v>
      </c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2" t="str">
        <f>IF(入力!G7="","",入力!G7)</f>
        <v xml:space="preserve"> JVA000276580</v>
      </c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 t="str">
        <f>IF(入力!G9="","",入力!G9)</f>
        <v>JVA008320438</v>
      </c>
      <c r="AD23" s="412"/>
      <c r="AE23" s="412"/>
      <c r="AF23" s="412"/>
      <c r="AG23" s="412"/>
      <c r="AH23" s="412"/>
      <c r="AI23" s="412"/>
      <c r="AJ23" s="412"/>
      <c r="AK23" s="412"/>
      <c r="AL23" s="412"/>
      <c r="AM23" s="412"/>
      <c r="AN23" s="412"/>
      <c r="AO23" s="412"/>
      <c r="AP23" s="412"/>
      <c r="AQ23" s="412"/>
      <c r="AR23" s="412" t="str">
        <f>IF(入力!G11="","",入力!G11)</f>
        <v/>
      </c>
      <c r="AS23" s="412"/>
      <c r="AT23" s="412"/>
      <c r="AU23" s="412"/>
      <c r="AV23" s="412"/>
      <c r="AW23" s="412"/>
      <c r="AX23" s="412"/>
      <c r="AY23" s="412"/>
      <c r="AZ23" s="412"/>
      <c r="BA23" s="412"/>
      <c r="BB23" s="412"/>
      <c r="BC23" s="412"/>
      <c r="BD23" s="412"/>
      <c r="BE23" s="413"/>
    </row>
    <row r="24" spans="2:59" ht="12" customHeight="1">
      <c r="B24" s="320" t="s">
        <v>147</v>
      </c>
      <c r="C24" s="321"/>
      <c r="D24" s="321"/>
      <c r="E24" s="321"/>
      <c r="F24" s="322"/>
      <c r="G24" s="414" t="str">
        <f>IF(AND(入力!C7&lt;&gt;"",入力!E7&lt;&gt;""),入力!C7&amp;" "&amp;入力!E7,"")</f>
        <v>クリバヤシ ショウジ</v>
      </c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6"/>
      <c r="S24" s="417">
        <f>IF(入力!AT7="","",入力!AT7)</f>
        <v>47</v>
      </c>
      <c r="T24" s="418"/>
      <c r="U24" s="419"/>
      <c r="V24" s="359" t="s">
        <v>51</v>
      </c>
      <c r="W24" s="359"/>
      <c r="X24" s="359"/>
      <c r="Y24" s="66" t="s">
        <v>7</v>
      </c>
      <c r="Z24" s="67"/>
      <c r="AA24" s="403" t="str">
        <f>IF(入力!R7="","",入力!R7)</f>
        <v>２７６</v>
      </c>
      <c r="AB24" s="403"/>
      <c r="AC24" s="403"/>
      <c r="AD24" s="403"/>
      <c r="AE24" s="68" t="s">
        <v>8</v>
      </c>
      <c r="AF24" s="403" t="str">
        <f>IF(入力!W7="","",入力!W7)</f>
        <v>００３３</v>
      </c>
      <c r="AG24" s="403"/>
      <c r="AH24" s="403"/>
      <c r="AI24" s="403"/>
      <c r="AJ24" s="403"/>
      <c r="AK24" s="69"/>
      <c r="AL24" s="69"/>
      <c r="AM24" s="69"/>
      <c r="AN24" s="69"/>
      <c r="AO24" s="69"/>
      <c r="AP24" s="69"/>
      <c r="AQ24" s="69"/>
      <c r="AR24" s="69"/>
      <c r="AS24" s="70"/>
      <c r="AT24" s="401" t="s">
        <v>148</v>
      </c>
      <c r="AU24" s="399"/>
      <c r="AV24" s="399"/>
      <c r="AW24" s="71" t="s">
        <v>9</v>
      </c>
      <c r="AX24" s="403" t="str">
        <f>IF(入力!AL7="","",入力!AL7)</f>
        <v>０９０</v>
      </c>
      <c r="AY24" s="403"/>
      <c r="AZ24" s="403"/>
      <c r="BA24" s="403"/>
      <c r="BB24" s="403"/>
      <c r="BC24" s="403"/>
      <c r="BD24" s="403"/>
      <c r="BE24" s="72" t="s">
        <v>10</v>
      </c>
    </row>
    <row r="25" spans="2:59" ht="19.5" customHeight="1">
      <c r="B25" s="386"/>
      <c r="C25" s="387"/>
      <c r="D25" s="387"/>
      <c r="E25" s="387"/>
      <c r="F25" s="388"/>
      <c r="G25" s="355" t="str">
        <f>IF(AND(入力!C8&lt;&gt;"",入力!E8&lt;&gt;""),入力!C8&amp;" "&amp;入力!E8,"")</f>
        <v>栗林 昇司</v>
      </c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7"/>
      <c r="S25" s="420"/>
      <c r="T25" s="421"/>
      <c r="U25" s="422"/>
      <c r="V25" s="423"/>
      <c r="W25" s="423"/>
      <c r="X25" s="423"/>
      <c r="Y25" s="404" t="str">
        <f>IF(入力!P8="","",入力!P8)</f>
        <v>千葉県八千代市八千代台南1-32-1</v>
      </c>
      <c r="Z25" s="405"/>
      <c r="AA25" s="405"/>
      <c r="AB25" s="405"/>
      <c r="AC25" s="405"/>
      <c r="AD25" s="405"/>
      <c r="AE25" s="405"/>
      <c r="AF25" s="405"/>
      <c r="AG25" s="405"/>
      <c r="AH25" s="405"/>
      <c r="AI25" s="405"/>
      <c r="AJ25" s="405"/>
      <c r="AK25" s="405"/>
      <c r="AL25" s="405"/>
      <c r="AM25" s="405"/>
      <c r="AN25" s="405"/>
      <c r="AO25" s="405"/>
      <c r="AP25" s="405"/>
      <c r="AQ25" s="405"/>
      <c r="AR25" s="405"/>
      <c r="AS25" s="406"/>
      <c r="AT25" s="402"/>
      <c r="AU25" s="402"/>
      <c r="AV25" s="402"/>
      <c r="AW25" s="407" t="str">
        <f>IF(入力!AK8="","",入力!AK8)</f>
        <v>９３７６</v>
      </c>
      <c r="AX25" s="408"/>
      <c r="AY25" s="408"/>
      <c r="AZ25" s="408"/>
      <c r="BA25" s="73" t="s">
        <v>8</v>
      </c>
      <c r="BB25" s="408" t="str">
        <f>IF(入力!AP8="","",入力!AP8)</f>
        <v>３８９７</v>
      </c>
      <c r="BC25" s="408"/>
      <c r="BD25" s="408"/>
      <c r="BE25" s="409"/>
    </row>
    <row r="26" spans="2:59" ht="12" customHeight="1">
      <c r="B26" s="425" t="s">
        <v>143</v>
      </c>
      <c r="C26" s="384"/>
      <c r="D26" s="384"/>
      <c r="E26" s="384"/>
      <c r="F26" s="385"/>
      <c r="G26" s="426" t="str">
        <f>IF(AND(入力!C9&lt;&gt;"",入力!E9&lt;&gt;""),入力!C9&amp;" "&amp;入力!E9,"")</f>
        <v>ササキ ミユキ</v>
      </c>
      <c r="H26" s="427"/>
      <c r="I26" s="427"/>
      <c r="J26" s="427"/>
      <c r="K26" s="427"/>
      <c r="L26" s="427"/>
      <c r="M26" s="427"/>
      <c r="N26" s="427"/>
      <c r="O26" s="427"/>
      <c r="P26" s="427"/>
      <c r="Q26" s="427"/>
      <c r="R26" s="428"/>
      <c r="S26" s="429">
        <f>IF(入力!AT9="","",入力!AT9)</f>
        <v>50</v>
      </c>
      <c r="T26" s="430"/>
      <c r="U26" s="431"/>
      <c r="V26" s="432" t="s">
        <v>51</v>
      </c>
      <c r="W26" s="432"/>
      <c r="X26" s="432"/>
      <c r="Y26" s="74" t="s">
        <v>7</v>
      </c>
      <c r="Z26" s="75"/>
      <c r="AA26" s="433" t="str">
        <f>IF(入力!R9="","",入力!R9)</f>
        <v>279</v>
      </c>
      <c r="AB26" s="433"/>
      <c r="AC26" s="433"/>
      <c r="AD26" s="433"/>
      <c r="AE26" s="76" t="s">
        <v>8</v>
      </c>
      <c r="AF26" s="433" t="str">
        <f>IF(入力!W9="","",入力!W9)</f>
        <v>0002</v>
      </c>
      <c r="AG26" s="433"/>
      <c r="AH26" s="433"/>
      <c r="AI26" s="433"/>
      <c r="AJ26" s="433"/>
      <c r="AK26" s="77"/>
      <c r="AL26" s="77"/>
      <c r="AM26" s="77"/>
      <c r="AN26" s="77"/>
      <c r="AO26" s="77"/>
      <c r="AP26" s="77"/>
      <c r="AQ26" s="77"/>
      <c r="AR26" s="77"/>
      <c r="AS26" s="78"/>
      <c r="AT26" s="424" t="s">
        <v>148</v>
      </c>
      <c r="AU26" s="402"/>
      <c r="AV26" s="402"/>
      <c r="AW26" s="79" t="s">
        <v>9</v>
      </c>
      <c r="AX26" s="345" t="str">
        <f>IF(入力!AL9="","",入力!AL9)</f>
        <v>047</v>
      </c>
      <c r="AY26" s="345"/>
      <c r="AZ26" s="345"/>
      <c r="BA26" s="345"/>
      <c r="BB26" s="345"/>
      <c r="BC26" s="345"/>
      <c r="BD26" s="345"/>
      <c r="BE26" s="80" t="s">
        <v>10</v>
      </c>
    </row>
    <row r="27" spans="2:59" ht="19.5" customHeight="1">
      <c r="B27" s="386"/>
      <c r="C27" s="387"/>
      <c r="D27" s="387"/>
      <c r="E27" s="387"/>
      <c r="F27" s="388"/>
      <c r="G27" s="355" t="str">
        <f>IF(AND(入力!C10&lt;&gt;"",入力!E10&lt;&gt;""),入力!C10&amp;" "&amp;入力!E10,"")</f>
        <v>佐々木 深雪</v>
      </c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7"/>
      <c r="S27" s="420"/>
      <c r="T27" s="421"/>
      <c r="U27" s="422"/>
      <c r="V27" s="423"/>
      <c r="W27" s="423"/>
      <c r="X27" s="423"/>
      <c r="Y27" s="404" t="str">
        <f>IF(入力!P10="","",入力!P10)</f>
        <v>千葉県浦安市北栄4-8-17-505</v>
      </c>
      <c r="Z27" s="405"/>
      <c r="AA27" s="405"/>
      <c r="AB27" s="405"/>
      <c r="AC27" s="405"/>
      <c r="AD27" s="405"/>
      <c r="AE27" s="405"/>
      <c r="AF27" s="405"/>
      <c r="AG27" s="405"/>
      <c r="AH27" s="405"/>
      <c r="AI27" s="405"/>
      <c r="AJ27" s="405"/>
      <c r="AK27" s="405"/>
      <c r="AL27" s="405"/>
      <c r="AM27" s="405"/>
      <c r="AN27" s="405"/>
      <c r="AO27" s="405"/>
      <c r="AP27" s="405"/>
      <c r="AQ27" s="405"/>
      <c r="AR27" s="405"/>
      <c r="AS27" s="406"/>
      <c r="AT27" s="402"/>
      <c r="AU27" s="402"/>
      <c r="AV27" s="402"/>
      <c r="AW27" s="407" t="str">
        <f>IF(入力!AK10="","",入力!AK10)</f>
        <v>305</v>
      </c>
      <c r="AX27" s="408"/>
      <c r="AY27" s="408"/>
      <c r="AZ27" s="408"/>
      <c r="BA27" s="73" t="s">
        <v>8</v>
      </c>
      <c r="BB27" s="408" t="str">
        <f>IF(入力!AP10="","",入力!AP10)</f>
        <v>0354</v>
      </c>
      <c r="BC27" s="408"/>
      <c r="BD27" s="408"/>
      <c r="BE27" s="409"/>
    </row>
    <row r="28" spans="2:59" ht="12" customHeight="1">
      <c r="B28" s="437" t="s">
        <v>79</v>
      </c>
      <c r="C28" s="438"/>
      <c r="D28" s="438"/>
      <c r="E28" s="438"/>
      <c r="F28" s="439"/>
      <c r="G28" s="426" t="str">
        <f>IF(AND(入力!C11&lt;&gt;"",入力!E11&lt;&gt;""),入力!C11&amp;" "&amp;入力!E11,"")</f>
        <v/>
      </c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8"/>
      <c r="S28" s="429" t="str">
        <f>IF(入力!AT11="","",入力!AT11)</f>
        <v/>
      </c>
      <c r="T28" s="430"/>
      <c r="U28" s="431"/>
      <c r="V28" s="432" t="s">
        <v>51</v>
      </c>
      <c r="W28" s="432"/>
      <c r="X28" s="432"/>
      <c r="Y28" s="74" t="s">
        <v>7</v>
      </c>
      <c r="Z28" s="75"/>
      <c r="AA28" s="433" t="str">
        <f>IF(入力!R11="","",入力!R11)</f>
        <v/>
      </c>
      <c r="AB28" s="433"/>
      <c r="AC28" s="433"/>
      <c r="AD28" s="433"/>
      <c r="AE28" s="76" t="s">
        <v>8</v>
      </c>
      <c r="AF28" s="433" t="str">
        <f>IF(入力!W11="","",入力!W11)</f>
        <v/>
      </c>
      <c r="AG28" s="433"/>
      <c r="AH28" s="433"/>
      <c r="AI28" s="433"/>
      <c r="AJ28" s="433"/>
      <c r="AK28" s="77"/>
      <c r="AL28" s="77"/>
      <c r="AM28" s="77"/>
      <c r="AN28" s="77"/>
      <c r="AO28" s="77"/>
      <c r="AP28" s="77"/>
      <c r="AQ28" s="77"/>
      <c r="AR28" s="77"/>
      <c r="AS28" s="78"/>
      <c r="AT28" s="424" t="s">
        <v>148</v>
      </c>
      <c r="AU28" s="402"/>
      <c r="AV28" s="402"/>
      <c r="AW28" s="79" t="s">
        <v>9</v>
      </c>
      <c r="AX28" s="345" t="str">
        <f>IF(入力!AL11="","",入力!AL11)</f>
        <v/>
      </c>
      <c r="AY28" s="345"/>
      <c r="AZ28" s="345"/>
      <c r="BA28" s="345"/>
      <c r="BB28" s="345"/>
      <c r="BC28" s="345"/>
      <c r="BD28" s="345"/>
      <c r="BE28" s="80" t="s">
        <v>10</v>
      </c>
    </row>
    <row r="29" spans="2:59" ht="19.5" customHeight="1">
      <c r="B29" s="440"/>
      <c r="C29" s="441"/>
      <c r="D29" s="441"/>
      <c r="E29" s="441"/>
      <c r="F29" s="442"/>
      <c r="G29" s="434" t="str">
        <f>IF(AND(入力!C12&lt;&gt;"",入力!E12&lt;&gt;""),入力!C12&amp;" "&amp;入力!E12,"")</f>
        <v/>
      </c>
      <c r="H29" s="435"/>
      <c r="I29" s="435"/>
      <c r="J29" s="435"/>
      <c r="K29" s="435"/>
      <c r="L29" s="435"/>
      <c r="M29" s="435"/>
      <c r="N29" s="435"/>
      <c r="O29" s="435"/>
      <c r="P29" s="435"/>
      <c r="Q29" s="435"/>
      <c r="R29" s="436"/>
      <c r="S29" s="420"/>
      <c r="T29" s="421"/>
      <c r="U29" s="422"/>
      <c r="V29" s="423"/>
      <c r="W29" s="423"/>
      <c r="X29" s="423"/>
      <c r="Y29" s="404" t="str">
        <f>IF(入力!P12="","",入力!P12)</f>
        <v/>
      </c>
      <c r="Z29" s="405"/>
      <c r="AA29" s="405"/>
      <c r="AB29" s="405"/>
      <c r="AC29" s="405"/>
      <c r="AD29" s="405"/>
      <c r="AE29" s="405"/>
      <c r="AF29" s="405"/>
      <c r="AG29" s="405"/>
      <c r="AH29" s="405"/>
      <c r="AI29" s="405"/>
      <c r="AJ29" s="405"/>
      <c r="AK29" s="405"/>
      <c r="AL29" s="405"/>
      <c r="AM29" s="405"/>
      <c r="AN29" s="405"/>
      <c r="AO29" s="405"/>
      <c r="AP29" s="405"/>
      <c r="AQ29" s="405"/>
      <c r="AR29" s="405"/>
      <c r="AS29" s="406"/>
      <c r="AT29" s="402"/>
      <c r="AU29" s="402"/>
      <c r="AV29" s="402"/>
      <c r="AW29" s="407" t="str">
        <f>IF(入力!AK12="","",入力!AK12)</f>
        <v/>
      </c>
      <c r="AX29" s="408"/>
      <c r="AY29" s="408"/>
      <c r="AZ29" s="408"/>
      <c r="BA29" s="73" t="s">
        <v>8</v>
      </c>
      <c r="BB29" s="408" t="str">
        <f>IF(入力!AP12="","",入力!AP12)</f>
        <v/>
      </c>
      <c r="BC29" s="408"/>
      <c r="BD29" s="408"/>
      <c r="BE29" s="409"/>
    </row>
    <row r="30" spans="2:59" ht="12" customHeight="1">
      <c r="B30" s="425" t="s">
        <v>149</v>
      </c>
      <c r="C30" s="384"/>
      <c r="D30" s="384"/>
      <c r="E30" s="384"/>
      <c r="F30" s="385"/>
      <c r="G30" s="426" t="str">
        <f>IF(AND(入力!C15&lt;&gt;"",入力!E15&lt;&gt;""),入力!C15&amp;" "&amp;入力!E15,"")</f>
        <v>クリバヤシ ショウジ</v>
      </c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8"/>
      <c r="S30" s="443" t="s">
        <v>150</v>
      </c>
      <c r="T30" s="444"/>
      <c r="U30" s="444"/>
      <c r="V30" s="444"/>
      <c r="W30" s="444"/>
      <c r="X30" s="444"/>
      <c r="Y30" s="447" t="str">
        <f>IF(入力!J15="","",入力!J15)</f>
        <v>s.kuribayshi@gmail.com</v>
      </c>
      <c r="Z30" s="448"/>
      <c r="AA30" s="448"/>
      <c r="AB30" s="448"/>
      <c r="AC30" s="448"/>
      <c r="AD30" s="448"/>
      <c r="AE30" s="448"/>
      <c r="AF30" s="448"/>
      <c r="AG30" s="448"/>
      <c r="AH30" s="448"/>
      <c r="AI30" s="448"/>
      <c r="AJ30" s="448"/>
      <c r="AK30" s="448"/>
      <c r="AL30" s="448"/>
      <c r="AM30" s="448"/>
      <c r="AN30" s="448"/>
      <c r="AO30" s="448"/>
      <c r="AP30" s="448"/>
      <c r="AQ30" s="448"/>
      <c r="AR30" s="448"/>
      <c r="AS30" s="449"/>
      <c r="AT30" s="424" t="s">
        <v>148</v>
      </c>
      <c r="AU30" s="402"/>
      <c r="AV30" s="402"/>
      <c r="AW30" s="79" t="s">
        <v>9</v>
      </c>
      <c r="AX30" s="345" t="str">
        <f>IF(入力!AL15="","",入力!AL15)</f>
        <v>０９０</v>
      </c>
      <c r="AY30" s="345"/>
      <c r="AZ30" s="345"/>
      <c r="BA30" s="345"/>
      <c r="BB30" s="345"/>
      <c r="BC30" s="345"/>
      <c r="BD30" s="345"/>
      <c r="BE30" s="80" t="s">
        <v>10</v>
      </c>
    </row>
    <row r="31" spans="2:59" ht="19.5" customHeight="1" thickBot="1">
      <c r="B31" s="326"/>
      <c r="C31" s="327"/>
      <c r="D31" s="327"/>
      <c r="E31" s="327"/>
      <c r="F31" s="328"/>
      <c r="G31" s="453" t="str">
        <f>IF(AND(入力!C16&lt;&gt;"",入力!E16&lt;&gt;""),入力!C16&amp;" "&amp;入力!E16,"")</f>
        <v>栗林 昇司</v>
      </c>
      <c r="H31" s="454"/>
      <c r="I31" s="454"/>
      <c r="J31" s="454"/>
      <c r="K31" s="454"/>
      <c r="L31" s="454"/>
      <c r="M31" s="454"/>
      <c r="N31" s="454"/>
      <c r="O31" s="454"/>
      <c r="P31" s="454"/>
      <c r="Q31" s="454"/>
      <c r="R31" s="455"/>
      <c r="S31" s="445"/>
      <c r="T31" s="446"/>
      <c r="U31" s="446"/>
      <c r="V31" s="446"/>
      <c r="W31" s="446"/>
      <c r="X31" s="446"/>
      <c r="Y31" s="450"/>
      <c r="Z31" s="451"/>
      <c r="AA31" s="451"/>
      <c r="AB31" s="451"/>
      <c r="AC31" s="451"/>
      <c r="AD31" s="451"/>
      <c r="AE31" s="451"/>
      <c r="AF31" s="451"/>
      <c r="AG31" s="451"/>
      <c r="AH31" s="451"/>
      <c r="AI31" s="451"/>
      <c r="AJ31" s="451"/>
      <c r="AK31" s="451"/>
      <c r="AL31" s="451"/>
      <c r="AM31" s="451"/>
      <c r="AN31" s="451"/>
      <c r="AO31" s="451"/>
      <c r="AP31" s="451"/>
      <c r="AQ31" s="451"/>
      <c r="AR31" s="451"/>
      <c r="AS31" s="452"/>
      <c r="AT31" s="411"/>
      <c r="AU31" s="411"/>
      <c r="AV31" s="411"/>
      <c r="AW31" s="456" t="str">
        <f>IF(入力!AK16="","",入力!AK16)</f>
        <v>９３７６</v>
      </c>
      <c r="AX31" s="457"/>
      <c r="AY31" s="457"/>
      <c r="AZ31" s="457"/>
      <c r="BA31" s="81" t="s">
        <v>8</v>
      </c>
      <c r="BB31" s="457" t="str">
        <f>IF(入力!AP16="","",入力!AP16)</f>
        <v>３８９７</v>
      </c>
      <c r="BC31" s="457"/>
      <c r="BD31" s="457"/>
      <c r="BE31" s="458"/>
    </row>
    <row r="32" spans="2:59" ht="4.4000000000000004" customHeight="1">
      <c r="B32" s="62"/>
      <c r="C32" s="62"/>
      <c r="D32" s="62"/>
      <c r="E32" s="62"/>
      <c r="F32" s="62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62"/>
      <c r="AU32" s="62"/>
      <c r="AV32" s="62"/>
      <c r="AW32" s="63"/>
      <c r="AX32" s="63"/>
      <c r="AY32" s="63"/>
      <c r="AZ32" s="63"/>
      <c r="BA32" s="63"/>
      <c r="BB32" s="63"/>
      <c r="BC32" s="63"/>
      <c r="BD32" s="63"/>
      <c r="BE32" s="63"/>
    </row>
    <row r="33" spans="2:57" ht="16.399999999999999" customHeight="1" thickBot="1">
      <c r="B33" s="83" t="s">
        <v>151</v>
      </c>
      <c r="C33" s="84"/>
      <c r="D33" s="84"/>
      <c r="E33" s="84"/>
      <c r="F33" s="84"/>
      <c r="G33" s="84"/>
      <c r="H33" s="85" t="s">
        <v>152</v>
      </c>
      <c r="I33"/>
      <c r="J33"/>
    </row>
    <row r="34" spans="2:57" ht="15" customHeight="1" thickBot="1">
      <c r="B34" s="492" t="s">
        <v>5</v>
      </c>
      <c r="C34" s="398"/>
      <c r="D34" s="398"/>
      <c r="E34" s="398" t="s">
        <v>153</v>
      </c>
      <c r="F34" s="398"/>
      <c r="G34" s="398"/>
      <c r="H34" s="398"/>
      <c r="I34" s="398"/>
      <c r="J34" s="398"/>
      <c r="K34" s="398"/>
      <c r="L34" s="398"/>
      <c r="M34" s="398"/>
      <c r="N34" s="398"/>
      <c r="O34" s="398"/>
      <c r="P34" s="398" t="s">
        <v>6</v>
      </c>
      <c r="Q34" s="398"/>
      <c r="R34" s="398"/>
      <c r="S34" s="493" t="s">
        <v>20</v>
      </c>
      <c r="T34" s="321"/>
      <c r="U34" s="321"/>
      <c r="V34" s="493" t="s">
        <v>154</v>
      </c>
      <c r="W34" s="321"/>
      <c r="X34" s="321"/>
      <c r="Y34" s="321"/>
      <c r="Z34" s="321"/>
      <c r="AA34" s="321"/>
      <c r="AB34" s="321"/>
      <c r="AC34" s="321"/>
      <c r="AD34" s="321"/>
      <c r="AE34" s="321"/>
      <c r="AF34" s="321"/>
      <c r="AG34" s="321"/>
      <c r="AH34" s="321"/>
      <c r="AI34" s="321"/>
      <c r="AJ34" s="321"/>
      <c r="AK34" s="322"/>
      <c r="AL34" s="321" t="s">
        <v>155</v>
      </c>
      <c r="AM34" s="321"/>
      <c r="AN34" s="321"/>
      <c r="AO34" s="321"/>
      <c r="AP34" s="321"/>
      <c r="AQ34" s="321"/>
      <c r="AR34" s="321"/>
      <c r="AS34" s="321"/>
      <c r="AT34" s="321"/>
      <c r="AU34" s="321"/>
      <c r="AV34" s="321"/>
      <c r="AW34" s="321"/>
      <c r="AX34" s="322"/>
      <c r="AY34" s="398" t="s">
        <v>156</v>
      </c>
      <c r="AZ34" s="398"/>
      <c r="BA34" s="398"/>
      <c r="BB34" s="398"/>
      <c r="BC34" s="398"/>
      <c r="BD34" s="398"/>
      <c r="BE34" s="459"/>
    </row>
    <row r="35" spans="2:57" ht="11.5" customHeight="1">
      <c r="B35" s="460" t="str">
        <f>IF(入力!B25="","",入力!B25)</f>
        <v>①</v>
      </c>
      <c r="C35" s="461"/>
      <c r="D35" s="462"/>
      <c r="E35" s="466" t="str">
        <f>IF(AND(入力!C25&lt;&gt;"",入力!E25&lt;&gt;""),入力!C25&amp;" "&amp;入力!E25,"")</f>
        <v>イマイシ アズキ</v>
      </c>
      <c r="F35" s="467"/>
      <c r="G35" s="467"/>
      <c r="H35" s="467"/>
      <c r="I35" s="467"/>
      <c r="J35" s="467"/>
      <c r="K35" s="467"/>
      <c r="L35" s="467"/>
      <c r="M35" s="467"/>
      <c r="N35" s="467"/>
      <c r="O35" s="468"/>
      <c r="P35" s="469">
        <f>IF(入力!G25="","",入力!G25)</f>
        <v>6</v>
      </c>
      <c r="Q35" s="470"/>
      <c r="R35" s="471"/>
      <c r="S35" s="475" t="str">
        <f>IF(入力!U25="","",入力!U25)</f>
        <v>女</v>
      </c>
      <c r="T35" s="461"/>
      <c r="U35" s="462"/>
      <c r="V35" s="477" t="str">
        <f>IF(入力!I25="","",入力!I25)</f>
        <v>信篤小</v>
      </c>
      <c r="W35" s="478"/>
      <c r="X35" s="478"/>
      <c r="Y35" s="478"/>
      <c r="Z35" s="478"/>
      <c r="AA35" s="478"/>
      <c r="AB35" s="478"/>
      <c r="AC35" s="478"/>
      <c r="AD35" s="478"/>
      <c r="AE35" s="478"/>
      <c r="AF35" s="478"/>
      <c r="AG35" s="478"/>
      <c r="AH35" s="478"/>
      <c r="AI35" s="478"/>
      <c r="AJ35" s="478"/>
      <c r="AK35" s="479"/>
      <c r="AL35" s="475" t="str">
        <f>IF(入力!M25="","",入力!M25)</f>
        <v>JVA001426007</v>
      </c>
      <c r="AM35" s="461"/>
      <c r="AN35" s="461"/>
      <c r="AO35" s="461"/>
      <c r="AP35" s="461"/>
      <c r="AQ35" s="461"/>
      <c r="AR35" s="461"/>
      <c r="AS35" s="461"/>
      <c r="AT35" s="461"/>
      <c r="AU35" s="461"/>
      <c r="AV35" s="461"/>
      <c r="AW35" s="461"/>
      <c r="AX35" s="462"/>
      <c r="AY35" s="483">
        <f>IF(入力!P25="","",入力!P25)</f>
        <v>145</v>
      </c>
      <c r="AZ35" s="484"/>
      <c r="BA35" s="484"/>
      <c r="BB35" s="484"/>
      <c r="BC35" s="484"/>
      <c r="BD35" s="484"/>
      <c r="BE35" s="485"/>
    </row>
    <row r="36" spans="2:57" ht="20.149999999999999" customHeight="1">
      <c r="B36" s="463"/>
      <c r="C36" s="464"/>
      <c r="D36" s="465"/>
      <c r="E36" s="489" t="str">
        <f>IF(AND(入力!C26&lt;&gt;"",入力!E26&lt;&gt;""),入力!C26&amp;" "&amp;入力!E26,"")</f>
        <v>今石  梓喜</v>
      </c>
      <c r="F36" s="490"/>
      <c r="G36" s="490"/>
      <c r="H36" s="490"/>
      <c r="I36" s="490"/>
      <c r="J36" s="490"/>
      <c r="K36" s="490"/>
      <c r="L36" s="490"/>
      <c r="M36" s="490"/>
      <c r="N36" s="490"/>
      <c r="O36" s="491"/>
      <c r="P36" s="472"/>
      <c r="Q36" s="473"/>
      <c r="R36" s="474"/>
      <c r="S36" s="476"/>
      <c r="T36" s="464"/>
      <c r="U36" s="465"/>
      <c r="V36" s="480"/>
      <c r="W36" s="481"/>
      <c r="X36" s="481"/>
      <c r="Y36" s="481"/>
      <c r="Z36" s="481"/>
      <c r="AA36" s="481"/>
      <c r="AB36" s="481"/>
      <c r="AC36" s="481"/>
      <c r="AD36" s="481"/>
      <c r="AE36" s="481"/>
      <c r="AF36" s="481"/>
      <c r="AG36" s="481"/>
      <c r="AH36" s="481"/>
      <c r="AI36" s="481"/>
      <c r="AJ36" s="481"/>
      <c r="AK36" s="482"/>
      <c r="AL36" s="476"/>
      <c r="AM36" s="464"/>
      <c r="AN36" s="464"/>
      <c r="AO36" s="464"/>
      <c r="AP36" s="464"/>
      <c r="AQ36" s="464"/>
      <c r="AR36" s="464"/>
      <c r="AS36" s="464"/>
      <c r="AT36" s="464"/>
      <c r="AU36" s="464"/>
      <c r="AV36" s="464"/>
      <c r="AW36" s="464"/>
      <c r="AX36" s="465"/>
      <c r="AY36" s="486"/>
      <c r="AZ36" s="487"/>
      <c r="BA36" s="487"/>
      <c r="BB36" s="487"/>
      <c r="BC36" s="487"/>
      <c r="BD36" s="487"/>
      <c r="BE36" s="488"/>
    </row>
    <row r="37" spans="2:57" ht="11.5" customHeight="1">
      <c r="B37" s="497">
        <f>IF(入力!B27="","",入力!B27)</f>
        <v>2</v>
      </c>
      <c r="C37" s="498"/>
      <c r="D37" s="499"/>
      <c r="E37" s="511" t="str">
        <f>IF(AND(入力!C27&lt;&gt;"",入力!E27&lt;&gt;""),入力!C27&amp;" "&amp;入力!E27,"")</f>
        <v>サカイ ユイナ</v>
      </c>
      <c r="F37" s="512"/>
      <c r="G37" s="512"/>
      <c r="H37" s="512"/>
      <c r="I37" s="512"/>
      <c r="J37" s="512"/>
      <c r="K37" s="512"/>
      <c r="L37" s="512"/>
      <c r="M37" s="512"/>
      <c r="N37" s="512"/>
      <c r="O37" s="513"/>
      <c r="P37" s="503">
        <f>IF(入力!G27="","",入力!G27)</f>
        <v>6</v>
      </c>
      <c r="Q37" s="504"/>
      <c r="R37" s="505"/>
      <c r="S37" s="506" t="str">
        <f>IF(入力!U27="","",入力!U27)</f>
        <v>女</v>
      </c>
      <c r="T37" s="498"/>
      <c r="U37" s="499"/>
      <c r="V37" s="507" t="str">
        <f>IF(入力!I27="","",入力!I27)</f>
        <v>信篤小</v>
      </c>
      <c r="W37" s="508"/>
      <c r="X37" s="508"/>
      <c r="Y37" s="508"/>
      <c r="Z37" s="508"/>
      <c r="AA37" s="508"/>
      <c r="AB37" s="508"/>
      <c r="AC37" s="508"/>
      <c r="AD37" s="508"/>
      <c r="AE37" s="508"/>
      <c r="AF37" s="508"/>
      <c r="AG37" s="508"/>
      <c r="AH37" s="508"/>
      <c r="AI37" s="508"/>
      <c r="AJ37" s="508"/>
      <c r="AK37" s="509"/>
      <c r="AL37" s="506" t="str">
        <f>IF(入力!M27="","",入力!M27)</f>
        <v>JVA001426014</v>
      </c>
      <c r="AM37" s="498"/>
      <c r="AN37" s="498"/>
      <c r="AO37" s="498"/>
      <c r="AP37" s="498"/>
      <c r="AQ37" s="498"/>
      <c r="AR37" s="498"/>
      <c r="AS37" s="498"/>
      <c r="AT37" s="498"/>
      <c r="AU37" s="498"/>
      <c r="AV37" s="498"/>
      <c r="AW37" s="498"/>
      <c r="AX37" s="499"/>
      <c r="AY37" s="494">
        <f>IF(入力!P27="","",入力!P27)</f>
        <v>145</v>
      </c>
      <c r="AZ37" s="495"/>
      <c r="BA37" s="495"/>
      <c r="BB37" s="495"/>
      <c r="BC37" s="495"/>
      <c r="BD37" s="495"/>
      <c r="BE37" s="496"/>
    </row>
    <row r="38" spans="2:57" ht="20.149999999999999" customHeight="1">
      <c r="B38" s="463"/>
      <c r="C38" s="464"/>
      <c r="D38" s="465"/>
      <c r="E38" s="489" t="str">
        <f>IF(AND(入力!C28&lt;&gt;"",入力!E28&lt;&gt;""),入力!C28&amp;" "&amp;入力!E28,"")</f>
        <v>酒井 結菜</v>
      </c>
      <c r="F38" s="490"/>
      <c r="G38" s="490"/>
      <c r="H38" s="490"/>
      <c r="I38" s="490"/>
      <c r="J38" s="490"/>
      <c r="K38" s="490"/>
      <c r="L38" s="490"/>
      <c r="M38" s="490"/>
      <c r="N38" s="490"/>
      <c r="O38" s="491"/>
      <c r="P38" s="472"/>
      <c r="Q38" s="473"/>
      <c r="R38" s="474"/>
      <c r="S38" s="476"/>
      <c r="T38" s="464"/>
      <c r="U38" s="465"/>
      <c r="V38" s="480"/>
      <c r="W38" s="481"/>
      <c r="X38" s="481"/>
      <c r="Y38" s="481"/>
      <c r="Z38" s="481"/>
      <c r="AA38" s="481"/>
      <c r="AB38" s="481"/>
      <c r="AC38" s="481"/>
      <c r="AD38" s="481"/>
      <c r="AE38" s="481"/>
      <c r="AF38" s="481"/>
      <c r="AG38" s="481"/>
      <c r="AH38" s="481"/>
      <c r="AI38" s="481"/>
      <c r="AJ38" s="481"/>
      <c r="AK38" s="482"/>
      <c r="AL38" s="476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5"/>
      <c r="AY38" s="486"/>
      <c r="AZ38" s="487"/>
      <c r="BA38" s="487"/>
      <c r="BB38" s="487"/>
      <c r="BC38" s="487"/>
      <c r="BD38" s="487"/>
      <c r="BE38" s="488"/>
    </row>
    <row r="39" spans="2:57" ht="11.5" customHeight="1">
      <c r="B39" s="497">
        <f>IF(入力!B29="","",入力!B29)</f>
        <v>3</v>
      </c>
      <c r="C39" s="498"/>
      <c r="D39" s="499"/>
      <c r="E39" s="500" t="str">
        <f>IF(AND(入力!C29&lt;&gt;"",入力!E29&lt;&gt;""),入力!C29&amp;" "&amp;入力!E29,"")</f>
        <v>タテシマ アンナ</v>
      </c>
      <c r="F39" s="501"/>
      <c r="G39" s="501"/>
      <c r="H39" s="501"/>
      <c r="I39" s="501"/>
      <c r="J39" s="501"/>
      <c r="K39" s="501"/>
      <c r="L39" s="501"/>
      <c r="M39" s="501"/>
      <c r="N39" s="501"/>
      <c r="O39" s="502"/>
      <c r="P39" s="503">
        <f>IF(入力!G29="","",入力!G29)</f>
        <v>6</v>
      </c>
      <c r="Q39" s="504"/>
      <c r="R39" s="505"/>
      <c r="S39" s="506" t="str">
        <f>IF(入力!U29="","",入力!U29)</f>
        <v>女</v>
      </c>
      <c r="T39" s="498"/>
      <c r="U39" s="499"/>
      <c r="V39" s="507" t="str">
        <f>IF(入力!I29="","",入力!I29)</f>
        <v>信篤小</v>
      </c>
      <c r="W39" s="508"/>
      <c r="X39" s="508"/>
      <c r="Y39" s="508"/>
      <c r="Z39" s="508"/>
      <c r="AA39" s="508"/>
      <c r="AB39" s="508"/>
      <c r="AC39" s="508"/>
      <c r="AD39" s="508"/>
      <c r="AE39" s="508"/>
      <c r="AF39" s="508"/>
      <c r="AG39" s="508"/>
      <c r="AH39" s="508"/>
      <c r="AI39" s="508"/>
      <c r="AJ39" s="508"/>
      <c r="AK39" s="509"/>
      <c r="AL39" s="506" t="str">
        <f>IF(入力!M29="","",入力!M29)</f>
        <v>JVA001425994</v>
      </c>
      <c r="AM39" s="498"/>
      <c r="AN39" s="498"/>
      <c r="AO39" s="498"/>
      <c r="AP39" s="498"/>
      <c r="AQ39" s="498"/>
      <c r="AR39" s="498"/>
      <c r="AS39" s="498"/>
      <c r="AT39" s="498"/>
      <c r="AU39" s="498"/>
      <c r="AV39" s="498"/>
      <c r="AW39" s="498"/>
      <c r="AX39" s="499"/>
      <c r="AY39" s="494">
        <f>IF(入力!P29="","",入力!P29)</f>
        <v>142</v>
      </c>
      <c r="AZ39" s="495"/>
      <c r="BA39" s="495"/>
      <c r="BB39" s="495"/>
      <c r="BC39" s="495"/>
      <c r="BD39" s="495"/>
      <c r="BE39" s="496"/>
    </row>
    <row r="40" spans="2:57" ht="20.149999999999999" customHeight="1">
      <c r="B40" s="463"/>
      <c r="C40" s="464"/>
      <c r="D40" s="465"/>
      <c r="E40" s="510" t="str">
        <f>IF(AND(入力!C30&lt;&gt;"",入力!E30&lt;&gt;""),入力!C30&amp;" "&amp;入力!E30,"")</f>
        <v>立島 杏菜</v>
      </c>
      <c r="F40" s="490"/>
      <c r="G40" s="490"/>
      <c r="H40" s="490"/>
      <c r="I40" s="490"/>
      <c r="J40" s="490"/>
      <c r="K40" s="490"/>
      <c r="L40" s="490"/>
      <c r="M40" s="490"/>
      <c r="N40" s="490"/>
      <c r="O40" s="491"/>
      <c r="P40" s="472"/>
      <c r="Q40" s="473"/>
      <c r="R40" s="474"/>
      <c r="S40" s="476"/>
      <c r="T40" s="464"/>
      <c r="U40" s="465"/>
      <c r="V40" s="480"/>
      <c r="W40" s="481"/>
      <c r="X40" s="481"/>
      <c r="Y40" s="481"/>
      <c r="Z40" s="481"/>
      <c r="AA40" s="481"/>
      <c r="AB40" s="481"/>
      <c r="AC40" s="481"/>
      <c r="AD40" s="481"/>
      <c r="AE40" s="481"/>
      <c r="AF40" s="481"/>
      <c r="AG40" s="481"/>
      <c r="AH40" s="481"/>
      <c r="AI40" s="481"/>
      <c r="AJ40" s="481"/>
      <c r="AK40" s="482"/>
      <c r="AL40" s="476"/>
      <c r="AM40" s="464"/>
      <c r="AN40" s="464"/>
      <c r="AO40" s="464"/>
      <c r="AP40" s="464"/>
      <c r="AQ40" s="464"/>
      <c r="AR40" s="464"/>
      <c r="AS40" s="464"/>
      <c r="AT40" s="464"/>
      <c r="AU40" s="464"/>
      <c r="AV40" s="464"/>
      <c r="AW40" s="464"/>
      <c r="AX40" s="465"/>
      <c r="AY40" s="486"/>
      <c r="AZ40" s="487"/>
      <c r="BA40" s="487"/>
      <c r="BB40" s="487"/>
      <c r="BC40" s="487"/>
      <c r="BD40" s="487"/>
      <c r="BE40" s="488"/>
    </row>
    <row r="41" spans="2:57" ht="11.5" customHeight="1">
      <c r="B41" s="497">
        <f>IF(入力!B31="","",入力!B31)</f>
        <v>4</v>
      </c>
      <c r="C41" s="498"/>
      <c r="D41" s="499"/>
      <c r="E41" s="514" t="str">
        <f>IF(AND(入力!C31&lt;&gt;"",入力!E31&lt;&gt;""),入力!C31&amp;" "&amp;入力!E31,"")</f>
        <v>カジオカ イブキ</v>
      </c>
      <c r="F41" s="515"/>
      <c r="G41" s="515"/>
      <c r="H41" s="515"/>
      <c r="I41" s="515"/>
      <c r="J41" s="515"/>
      <c r="K41" s="515"/>
      <c r="L41" s="515"/>
      <c r="M41" s="515"/>
      <c r="N41" s="515"/>
      <c r="O41" s="516"/>
      <c r="P41" s="503">
        <f>IF(入力!G31="","",入力!G31)</f>
        <v>5</v>
      </c>
      <c r="Q41" s="504"/>
      <c r="R41" s="505"/>
      <c r="S41" s="506" t="str">
        <f>IF(入力!U31="","",入力!U31)</f>
        <v>女</v>
      </c>
      <c r="T41" s="498"/>
      <c r="U41" s="499"/>
      <c r="V41" s="507" t="str">
        <f>IF(入力!I31="","",入力!I31)</f>
        <v>入船小</v>
      </c>
      <c r="W41" s="508"/>
      <c r="X41" s="508"/>
      <c r="Y41" s="508"/>
      <c r="Z41" s="508"/>
      <c r="AA41" s="508"/>
      <c r="AB41" s="508"/>
      <c r="AC41" s="508"/>
      <c r="AD41" s="508"/>
      <c r="AE41" s="508"/>
      <c r="AF41" s="508"/>
      <c r="AG41" s="508"/>
      <c r="AH41" s="508"/>
      <c r="AI41" s="508"/>
      <c r="AJ41" s="508"/>
      <c r="AK41" s="509"/>
      <c r="AL41" s="506" t="str">
        <f>IF(入力!M31="","",入力!M31)</f>
        <v xml:space="preserve"> JVA001031744</v>
      </c>
      <c r="AM41" s="498"/>
      <c r="AN41" s="498"/>
      <c r="AO41" s="498"/>
      <c r="AP41" s="498"/>
      <c r="AQ41" s="498"/>
      <c r="AR41" s="498"/>
      <c r="AS41" s="498"/>
      <c r="AT41" s="498"/>
      <c r="AU41" s="498"/>
      <c r="AV41" s="498"/>
      <c r="AW41" s="498"/>
      <c r="AX41" s="499"/>
      <c r="AY41" s="494">
        <f>IF(入力!P31="","",入力!P31)</f>
        <v>140</v>
      </c>
      <c r="AZ41" s="495"/>
      <c r="BA41" s="495"/>
      <c r="BB41" s="495"/>
      <c r="BC41" s="495"/>
      <c r="BD41" s="495"/>
      <c r="BE41" s="496"/>
    </row>
    <row r="42" spans="2:57" ht="20.149999999999999" customHeight="1">
      <c r="B42" s="463"/>
      <c r="C42" s="464"/>
      <c r="D42" s="465"/>
      <c r="E42" s="510" t="str">
        <f>IF(AND(入力!C32&lt;&gt;"",入力!E32&lt;&gt;""),入力!C32&amp;" "&amp;入力!E32,"")</f>
        <v>梶岡 依歩希</v>
      </c>
      <c r="F42" s="490"/>
      <c r="G42" s="490"/>
      <c r="H42" s="490"/>
      <c r="I42" s="490"/>
      <c r="J42" s="490"/>
      <c r="K42" s="490"/>
      <c r="L42" s="490"/>
      <c r="M42" s="490"/>
      <c r="N42" s="490"/>
      <c r="O42" s="491"/>
      <c r="P42" s="472"/>
      <c r="Q42" s="473"/>
      <c r="R42" s="474"/>
      <c r="S42" s="476"/>
      <c r="T42" s="464"/>
      <c r="U42" s="465"/>
      <c r="V42" s="480"/>
      <c r="W42" s="481"/>
      <c r="X42" s="481"/>
      <c r="Y42" s="481"/>
      <c r="Z42" s="481"/>
      <c r="AA42" s="481"/>
      <c r="AB42" s="481"/>
      <c r="AC42" s="481"/>
      <c r="AD42" s="481"/>
      <c r="AE42" s="481"/>
      <c r="AF42" s="481"/>
      <c r="AG42" s="481"/>
      <c r="AH42" s="481"/>
      <c r="AI42" s="481"/>
      <c r="AJ42" s="481"/>
      <c r="AK42" s="482"/>
      <c r="AL42" s="476"/>
      <c r="AM42" s="464"/>
      <c r="AN42" s="464"/>
      <c r="AO42" s="464"/>
      <c r="AP42" s="464"/>
      <c r="AQ42" s="464"/>
      <c r="AR42" s="464"/>
      <c r="AS42" s="464"/>
      <c r="AT42" s="464"/>
      <c r="AU42" s="464"/>
      <c r="AV42" s="464"/>
      <c r="AW42" s="464"/>
      <c r="AX42" s="465"/>
      <c r="AY42" s="486"/>
      <c r="AZ42" s="487"/>
      <c r="BA42" s="487"/>
      <c r="BB42" s="487"/>
      <c r="BC42" s="487"/>
      <c r="BD42" s="487"/>
      <c r="BE42" s="488"/>
    </row>
    <row r="43" spans="2:57" ht="11.5" customHeight="1">
      <c r="B43" s="497">
        <f>IF(入力!B33="","",入力!B33)</f>
        <v>5</v>
      </c>
      <c r="C43" s="498"/>
      <c r="D43" s="499"/>
      <c r="E43" s="514" t="str">
        <f>IF(AND(入力!C33&lt;&gt;"",入力!E33&lt;&gt;""),入力!C33&amp;" "&amp;入力!E33,"")</f>
        <v>イソザキ シオリ</v>
      </c>
      <c r="F43" s="515"/>
      <c r="G43" s="515"/>
      <c r="H43" s="515"/>
      <c r="I43" s="515"/>
      <c r="J43" s="515"/>
      <c r="K43" s="515"/>
      <c r="L43" s="515"/>
      <c r="M43" s="515"/>
      <c r="N43" s="515"/>
      <c r="O43" s="516"/>
      <c r="P43" s="503">
        <f>IF(入力!G33="","",入力!G33)</f>
        <v>5</v>
      </c>
      <c r="Q43" s="504"/>
      <c r="R43" s="505"/>
      <c r="S43" s="506" t="str">
        <f>IF(入力!U33="","",入力!U33)</f>
        <v>女</v>
      </c>
      <c r="T43" s="498"/>
      <c r="U43" s="499"/>
      <c r="V43" s="507" t="str">
        <f>IF(入力!I33="","",入力!I33)</f>
        <v>東小</v>
      </c>
      <c r="W43" s="508"/>
      <c r="X43" s="508"/>
      <c r="Y43" s="508"/>
      <c r="Z43" s="508"/>
      <c r="AA43" s="508"/>
      <c r="AB43" s="508"/>
      <c r="AC43" s="508"/>
      <c r="AD43" s="508"/>
      <c r="AE43" s="508"/>
      <c r="AF43" s="508"/>
      <c r="AG43" s="508"/>
      <c r="AH43" s="508"/>
      <c r="AI43" s="508"/>
      <c r="AJ43" s="508"/>
      <c r="AK43" s="509"/>
      <c r="AL43" s="506" t="str">
        <f>IF(入力!M33="","",入力!M33)</f>
        <v>JVA001234022</v>
      </c>
      <c r="AM43" s="498"/>
      <c r="AN43" s="498"/>
      <c r="AO43" s="498"/>
      <c r="AP43" s="498"/>
      <c r="AQ43" s="498"/>
      <c r="AR43" s="498"/>
      <c r="AS43" s="498"/>
      <c r="AT43" s="498"/>
      <c r="AU43" s="498"/>
      <c r="AV43" s="498"/>
      <c r="AW43" s="498"/>
      <c r="AX43" s="499"/>
      <c r="AY43" s="494">
        <f>IF(入力!P33="","",入力!P33)</f>
        <v>135</v>
      </c>
      <c r="AZ43" s="495"/>
      <c r="BA43" s="495"/>
      <c r="BB43" s="495"/>
      <c r="BC43" s="495"/>
      <c r="BD43" s="495"/>
      <c r="BE43" s="496"/>
    </row>
    <row r="44" spans="2:57" ht="20.149999999999999" customHeight="1">
      <c r="B44" s="463"/>
      <c r="C44" s="464"/>
      <c r="D44" s="465"/>
      <c r="E44" s="510" t="str">
        <f>IF(AND(入力!C34&lt;&gt;"",入力!E34&lt;&gt;""),入力!C34&amp;" "&amp;入力!E34,"")</f>
        <v>磯崎 汐莉</v>
      </c>
      <c r="F44" s="490"/>
      <c r="G44" s="490"/>
      <c r="H44" s="490"/>
      <c r="I44" s="490"/>
      <c r="J44" s="490"/>
      <c r="K44" s="490"/>
      <c r="L44" s="490"/>
      <c r="M44" s="490"/>
      <c r="N44" s="490"/>
      <c r="O44" s="491"/>
      <c r="P44" s="472"/>
      <c r="Q44" s="473"/>
      <c r="R44" s="474"/>
      <c r="S44" s="476"/>
      <c r="T44" s="464"/>
      <c r="U44" s="465"/>
      <c r="V44" s="480"/>
      <c r="W44" s="481"/>
      <c r="X44" s="481"/>
      <c r="Y44" s="481"/>
      <c r="Z44" s="481"/>
      <c r="AA44" s="481"/>
      <c r="AB44" s="481"/>
      <c r="AC44" s="481"/>
      <c r="AD44" s="481"/>
      <c r="AE44" s="481"/>
      <c r="AF44" s="481"/>
      <c r="AG44" s="481"/>
      <c r="AH44" s="481"/>
      <c r="AI44" s="481"/>
      <c r="AJ44" s="481"/>
      <c r="AK44" s="482"/>
      <c r="AL44" s="476"/>
      <c r="AM44" s="464"/>
      <c r="AN44" s="464"/>
      <c r="AO44" s="464"/>
      <c r="AP44" s="464"/>
      <c r="AQ44" s="464"/>
      <c r="AR44" s="464"/>
      <c r="AS44" s="464"/>
      <c r="AT44" s="464"/>
      <c r="AU44" s="464"/>
      <c r="AV44" s="464"/>
      <c r="AW44" s="464"/>
      <c r="AX44" s="465"/>
      <c r="AY44" s="486"/>
      <c r="AZ44" s="487"/>
      <c r="BA44" s="487"/>
      <c r="BB44" s="487"/>
      <c r="BC44" s="487"/>
      <c r="BD44" s="487"/>
      <c r="BE44" s="488"/>
    </row>
    <row r="45" spans="2:57" ht="11.5" customHeight="1">
      <c r="B45" s="497">
        <f>IF(入力!B35="","",入力!B35)</f>
        <v>6</v>
      </c>
      <c r="C45" s="498"/>
      <c r="D45" s="499"/>
      <c r="E45" s="514" t="str">
        <f>IF(AND(入力!C35&lt;&gt;"",入力!E35&lt;&gt;""),入力!C35&amp;" "&amp;入力!E35,"")</f>
        <v>サイトウ アミ</v>
      </c>
      <c r="F45" s="515"/>
      <c r="G45" s="515"/>
      <c r="H45" s="515"/>
      <c r="I45" s="515"/>
      <c r="J45" s="515"/>
      <c r="K45" s="515"/>
      <c r="L45" s="515"/>
      <c r="M45" s="515"/>
      <c r="N45" s="515"/>
      <c r="O45" s="516"/>
      <c r="P45" s="503">
        <f>IF(入力!G35="","",入力!G35)</f>
        <v>5</v>
      </c>
      <c r="Q45" s="504"/>
      <c r="R45" s="505"/>
      <c r="S45" s="506" t="str">
        <f>IF(入力!U35="","",入力!U35)</f>
        <v>女</v>
      </c>
      <c r="T45" s="498"/>
      <c r="U45" s="499"/>
      <c r="V45" s="507" t="str">
        <f>IF(入力!I35="","",入力!I35)</f>
        <v>信篤小</v>
      </c>
      <c r="W45" s="508"/>
      <c r="X45" s="508"/>
      <c r="Y45" s="508"/>
      <c r="Z45" s="508"/>
      <c r="AA45" s="508"/>
      <c r="AB45" s="508"/>
      <c r="AC45" s="508"/>
      <c r="AD45" s="508"/>
      <c r="AE45" s="508"/>
      <c r="AF45" s="508"/>
      <c r="AG45" s="508"/>
      <c r="AH45" s="508"/>
      <c r="AI45" s="508"/>
      <c r="AJ45" s="508"/>
      <c r="AK45" s="509"/>
      <c r="AL45" s="506" t="str">
        <f>IF(入力!M35="","",入力!M35)</f>
        <v>JVA001323115</v>
      </c>
      <c r="AM45" s="498"/>
      <c r="AN45" s="498"/>
      <c r="AO45" s="498"/>
      <c r="AP45" s="498"/>
      <c r="AQ45" s="498"/>
      <c r="AR45" s="498"/>
      <c r="AS45" s="498"/>
      <c r="AT45" s="498"/>
      <c r="AU45" s="498"/>
      <c r="AV45" s="498"/>
      <c r="AW45" s="498"/>
      <c r="AX45" s="499"/>
      <c r="AY45" s="494">
        <f>IF(入力!P35="","",入力!P35)</f>
        <v>150</v>
      </c>
      <c r="AZ45" s="495"/>
      <c r="BA45" s="495"/>
      <c r="BB45" s="495"/>
      <c r="BC45" s="495"/>
      <c r="BD45" s="495"/>
      <c r="BE45" s="496"/>
    </row>
    <row r="46" spans="2:57" ht="20.149999999999999" customHeight="1">
      <c r="B46" s="463"/>
      <c r="C46" s="464"/>
      <c r="D46" s="465"/>
      <c r="E46" s="510" t="str">
        <f>IF(AND(入力!C36&lt;&gt;"",入力!E36&lt;&gt;""),入力!C36&amp;" "&amp;入力!E36,"")</f>
        <v>齊藤 愛美</v>
      </c>
      <c r="F46" s="490"/>
      <c r="G46" s="490"/>
      <c r="H46" s="490"/>
      <c r="I46" s="490"/>
      <c r="J46" s="490"/>
      <c r="K46" s="490"/>
      <c r="L46" s="490"/>
      <c r="M46" s="490"/>
      <c r="N46" s="490"/>
      <c r="O46" s="491"/>
      <c r="P46" s="472"/>
      <c r="Q46" s="473"/>
      <c r="R46" s="474"/>
      <c r="S46" s="476"/>
      <c r="T46" s="464"/>
      <c r="U46" s="465"/>
      <c r="V46" s="480"/>
      <c r="W46" s="481"/>
      <c r="X46" s="481"/>
      <c r="Y46" s="481"/>
      <c r="Z46" s="481"/>
      <c r="AA46" s="481"/>
      <c r="AB46" s="481"/>
      <c r="AC46" s="481"/>
      <c r="AD46" s="481"/>
      <c r="AE46" s="481"/>
      <c r="AF46" s="481"/>
      <c r="AG46" s="481"/>
      <c r="AH46" s="481"/>
      <c r="AI46" s="481"/>
      <c r="AJ46" s="481"/>
      <c r="AK46" s="482"/>
      <c r="AL46" s="476"/>
      <c r="AM46" s="464"/>
      <c r="AN46" s="464"/>
      <c r="AO46" s="464"/>
      <c r="AP46" s="464"/>
      <c r="AQ46" s="464"/>
      <c r="AR46" s="464"/>
      <c r="AS46" s="464"/>
      <c r="AT46" s="464"/>
      <c r="AU46" s="464"/>
      <c r="AV46" s="464"/>
      <c r="AW46" s="464"/>
      <c r="AX46" s="465"/>
      <c r="AY46" s="486"/>
      <c r="AZ46" s="487"/>
      <c r="BA46" s="487"/>
      <c r="BB46" s="487"/>
      <c r="BC46" s="487"/>
      <c r="BD46" s="487"/>
      <c r="BE46" s="488"/>
    </row>
    <row r="47" spans="2:57" ht="11.5" customHeight="1">
      <c r="B47" s="497">
        <f>IF(入力!B37="","",入力!B37)</f>
        <v>7</v>
      </c>
      <c r="C47" s="498"/>
      <c r="D47" s="499"/>
      <c r="E47" s="514" t="str">
        <f>IF(AND(入力!C37&lt;&gt;"",入力!E37&lt;&gt;""),入力!C37&amp;" "&amp;入力!E37,"")</f>
        <v>キムラ リノ</v>
      </c>
      <c r="F47" s="515"/>
      <c r="G47" s="515"/>
      <c r="H47" s="515"/>
      <c r="I47" s="515"/>
      <c r="J47" s="515"/>
      <c r="K47" s="515"/>
      <c r="L47" s="515"/>
      <c r="M47" s="515"/>
      <c r="N47" s="515"/>
      <c r="O47" s="516"/>
      <c r="P47" s="503">
        <f>IF(入力!G37="","",入力!G37)</f>
        <v>5</v>
      </c>
      <c r="Q47" s="504"/>
      <c r="R47" s="505"/>
      <c r="S47" s="506" t="str">
        <f>IF(入力!U37="","",入力!U37)</f>
        <v>女</v>
      </c>
      <c r="T47" s="498"/>
      <c r="U47" s="499"/>
      <c r="V47" s="507" t="str">
        <f>IF(入力!I37="","",入力!I37)</f>
        <v>日の出南小</v>
      </c>
      <c r="W47" s="508"/>
      <c r="X47" s="508"/>
      <c r="Y47" s="508"/>
      <c r="Z47" s="508"/>
      <c r="AA47" s="508"/>
      <c r="AB47" s="508"/>
      <c r="AC47" s="508"/>
      <c r="AD47" s="508"/>
      <c r="AE47" s="508"/>
      <c r="AF47" s="508"/>
      <c r="AG47" s="508"/>
      <c r="AH47" s="508"/>
      <c r="AI47" s="508"/>
      <c r="AJ47" s="508"/>
      <c r="AK47" s="509"/>
      <c r="AL47" s="506" t="str">
        <f>IF(入力!M37="","",入力!M37)</f>
        <v>JVA001508833</v>
      </c>
      <c r="AM47" s="498"/>
      <c r="AN47" s="498"/>
      <c r="AO47" s="498"/>
      <c r="AP47" s="498"/>
      <c r="AQ47" s="498"/>
      <c r="AR47" s="498"/>
      <c r="AS47" s="498"/>
      <c r="AT47" s="498"/>
      <c r="AU47" s="498"/>
      <c r="AV47" s="498"/>
      <c r="AW47" s="498"/>
      <c r="AX47" s="499"/>
      <c r="AY47" s="494">
        <f>IF(入力!P37="","",入力!P37)</f>
        <v>140</v>
      </c>
      <c r="AZ47" s="495"/>
      <c r="BA47" s="495"/>
      <c r="BB47" s="495"/>
      <c r="BC47" s="495"/>
      <c r="BD47" s="495"/>
      <c r="BE47" s="496"/>
    </row>
    <row r="48" spans="2:57" ht="20.149999999999999" customHeight="1">
      <c r="B48" s="463"/>
      <c r="C48" s="464"/>
      <c r="D48" s="465"/>
      <c r="E48" s="510" t="str">
        <f>IF(AND(入力!C38&lt;&gt;"",入力!E38&lt;&gt;""),入力!C38&amp;" "&amp;入力!E38,"")</f>
        <v>木村 莉乃</v>
      </c>
      <c r="F48" s="490"/>
      <c r="G48" s="490"/>
      <c r="H48" s="490"/>
      <c r="I48" s="490"/>
      <c r="J48" s="490"/>
      <c r="K48" s="490"/>
      <c r="L48" s="490"/>
      <c r="M48" s="490"/>
      <c r="N48" s="490"/>
      <c r="O48" s="491"/>
      <c r="P48" s="472"/>
      <c r="Q48" s="473"/>
      <c r="R48" s="474"/>
      <c r="S48" s="476"/>
      <c r="T48" s="464"/>
      <c r="U48" s="465"/>
      <c r="V48" s="480"/>
      <c r="W48" s="481"/>
      <c r="X48" s="481"/>
      <c r="Y48" s="481"/>
      <c r="Z48" s="481"/>
      <c r="AA48" s="481"/>
      <c r="AB48" s="481"/>
      <c r="AC48" s="481"/>
      <c r="AD48" s="481"/>
      <c r="AE48" s="481"/>
      <c r="AF48" s="481"/>
      <c r="AG48" s="481"/>
      <c r="AH48" s="481"/>
      <c r="AI48" s="481"/>
      <c r="AJ48" s="481"/>
      <c r="AK48" s="482"/>
      <c r="AL48" s="476"/>
      <c r="AM48" s="464"/>
      <c r="AN48" s="464"/>
      <c r="AO48" s="464"/>
      <c r="AP48" s="464"/>
      <c r="AQ48" s="464"/>
      <c r="AR48" s="464"/>
      <c r="AS48" s="464"/>
      <c r="AT48" s="464"/>
      <c r="AU48" s="464"/>
      <c r="AV48" s="464"/>
      <c r="AW48" s="464"/>
      <c r="AX48" s="465"/>
      <c r="AY48" s="486"/>
      <c r="AZ48" s="487"/>
      <c r="BA48" s="487"/>
      <c r="BB48" s="487"/>
      <c r="BC48" s="487"/>
      <c r="BD48" s="487"/>
      <c r="BE48" s="488"/>
    </row>
    <row r="49" spans="2:57" ht="11.5" customHeight="1">
      <c r="B49" s="497">
        <f>IF(入力!B39="","",入力!B39)</f>
        <v>8</v>
      </c>
      <c r="C49" s="498"/>
      <c r="D49" s="499"/>
      <c r="E49" s="514" t="str">
        <f>IF(AND(入力!C39&lt;&gt;"",入力!E39&lt;&gt;""),入力!C39&amp;" "&amp;入力!E39,"")</f>
        <v>ヒラノ ユイカ</v>
      </c>
      <c r="F49" s="515"/>
      <c r="G49" s="515"/>
      <c r="H49" s="515"/>
      <c r="I49" s="515"/>
      <c r="J49" s="515"/>
      <c r="K49" s="515"/>
      <c r="L49" s="515"/>
      <c r="M49" s="515"/>
      <c r="N49" s="515"/>
      <c r="O49" s="516"/>
      <c r="P49" s="503">
        <f>IF(入力!G39="","",入力!G39)</f>
        <v>3</v>
      </c>
      <c r="Q49" s="504"/>
      <c r="R49" s="505"/>
      <c r="S49" s="506" t="str">
        <f>IF(入力!U39="","",入力!U39)</f>
        <v>女</v>
      </c>
      <c r="T49" s="498"/>
      <c r="U49" s="499"/>
      <c r="V49" s="507" t="str">
        <f>IF(入力!I39="","",入力!I39)</f>
        <v>信篤小</v>
      </c>
      <c r="W49" s="508"/>
      <c r="X49" s="508"/>
      <c r="Y49" s="508"/>
      <c r="Z49" s="508"/>
      <c r="AA49" s="508"/>
      <c r="AB49" s="508"/>
      <c r="AC49" s="508"/>
      <c r="AD49" s="508"/>
      <c r="AE49" s="508"/>
      <c r="AF49" s="508"/>
      <c r="AG49" s="508"/>
      <c r="AH49" s="508"/>
      <c r="AI49" s="508"/>
      <c r="AJ49" s="508"/>
      <c r="AK49" s="509"/>
      <c r="AL49" s="506" t="str">
        <f>IF(入力!M39="","",入力!M39)</f>
        <v>JVA001487312</v>
      </c>
      <c r="AM49" s="498"/>
      <c r="AN49" s="498"/>
      <c r="AO49" s="498"/>
      <c r="AP49" s="498"/>
      <c r="AQ49" s="498"/>
      <c r="AR49" s="498"/>
      <c r="AS49" s="498"/>
      <c r="AT49" s="498"/>
      <c r="AU49" s="498"/>
      <c r="AV49" s="498"/>
      <c r="AW49" s="498"/>
      <c r="AX49" s="499"/>
      <c r="AY49" s="494">
        <f>IF(入力!P39="","",入力!P39)</f>
        <v>142</v>
      </c>
      <c r="AZ49" s="495"/>
      <c r="BA49" s="495"/>
      <c r="BB49" s="495"/>
      <c r="BC49" s="495"/>
      <c r="BD49" s="495"/>
      <c r="BE49" s="496"/>
    </row>
    <row r="50" spans="2:57" ht="20.149999999999999" customHeight="1">
      <c r="B50" s="463"/>
      <c r="C50" s="464"/>
      <c r="D50" s="465"/>
      <c r="E50" s="510" t="str">
        <f>IF(AND(入力!C40&lt;&gt;"",入力!E40&lt;&gt;""),入力!C40&amp;" "&amp;入力!E40,"")</f>
        <v>平野 結香</v>
      </c>
      <c r="F50" s="490"/>
      <c r="G50" s="490"/>
      <c r="H50" s="490"/>
      <c r="I50" s="490"/>
      <c r="J50" s="490"/>
      <c r="K50" s="490"/>
      <c r="L50" s="490"/>
      <c r="M50" s="490"/>
      <c r="N50" s="490"/>
      <c r="O50" s="491"/>
      <c r="P50" s="472"/>
      <c r="Q50" s="473"/>
      <c r="R50" s="474"/>
      <c r="S50" s="476"/>
      <c r="T50" s="464"/>
      <c r="U50" s="465"/>
      <c r="V50" s="480"/>
      <c r="W50" s="481"/>
      <c r="X50" s="481"/>
      <c r="Y50" s="481"/>
      <c r="Z50" s="481"/>
      <c r="AA50" s="481"/>
      <c r="AB50" s="481"/>
      <c r="AC50" s="481"/>
      <c r="AD50" s="481"/>
      <c r="AE50" s="481"/>
      <c r="AF50" s="481"/>
      <c r="AG50" s="481"/>
      <c r="AH50" s="481"/>
      <c r="AI50" s="481"/>
      <c r="AJ50" s="481"/>
      <c r="AK50" s="482"/>
      <c r="AL50" s="476"/>
      <c r="AM50" s="464"/>
      <c r="AN50" s="464"/>
      <c r="AO50" s="464"/>
      <c r="AP50" s="464"/>
      <c r="AQ50" s="464"/>
      <c r="AR50" s="464"/>
      <c r="AS50" s="464"/>
      <c r="AT50" s="464"/>
      <c r="AU50" s="464"/>
      <c r="AV50" s="464"/>
      <c r="AW50" s="464"/>
      <c r="AX50" s="465"/>
      <c r="AY50" s="486"/>
      <c r="AZ50" s="487"/>
      <c r="BA50" s="487"/>
      <c r="BB50" s="487"/>
      <c r="BC50" s="487"/>
      <c r="BD50" s="487"/>
      <c r="BE50" s="488"/>
    </row>
    <row r="51" spans="2:57" ht="11.5" customHeight="1">
      <c r="B51" s="497">
        <f>IF(入力!B41="","",入力!B41)</f>
        <v>9</v>
      </c>
      <c r="C51" s="498"/>
      <c r="D51" s="499"/>
      <c r="E51" s="514" t="str">
        <f>IF(AND(入力!C41&lt;&gt;"",入力!E41&lt;&gt;""),入力!C41&amp;" "&amp;入力!E41,"")</f>
        <v>イマイシ コイト</v>
      </c>
      <c r="F51" s="515"/>
      <c r="G51" s="515"/>
      <c r="H51" s="515"/>
      <c r="I51" s="515"/>
      <c r="J51" s="515"/>
      <c r="K51" s="515"/>
      <c r="L51" s="515"/>
      <c r="M51" s="515"/>
      <c r="N51" s="515"/>
      <c r="O51" s="516"/>
      <c r="P51" s="503">
        <f>IF(入力!G41="","",入力!G41)</f>
        <v>3</v>
      </c>
      <c r="Q51" s="504"/>
      <c r="R51" s="505"/>
      <c r="S51" s="506" t="str">
        <f>IF(入力!U41="","",入力!U41)</f>
        <v>女</v>
      </c>
      <c r="T51" s="498"/>
      <c r="U51" s="499"/>
      <c r="V51" s="507" t="str">
        <f>IF(入力!I41="","",入力!I41)</f>
        <v>信篤小</v>
      </c>
      <c r="W51" s="508"/>
      <c r="X51" s="508"/>
      <c r="Y51" s="508"/>
      <c r="Z51" s="508"/>
      <c r="AA51" s="508"/>
      <c r="AB51" s="508"/>
      <c r="AC51" s="508"/>
      <c r="AD51" s="508"/>
      <c r="AE51" s="508"/>
      <c r="AF51" s="508"/>
      <c r="AG51" s="508"/>
      <c r="AH51" s="508"/>
      <c r="AI51" s="508"/>
      <c r="AJ51" s="508"/>
      <c r="AK51" s="509"/>
      <c r="AL51" s="506" t="str">
        <f>IF(入力!M41="","",入力!M41)</f>
        <v>JVA001505191</v>
      </c>
      <c r="AM51" s="498"/>
      <c r="AN51" s="498"/>
      <c r="AO51" s="498"/>
      <c r="AP51" s="498"/>
      <c r="AQ51" s="498"/>
      <c r="AR51" s="498"/>
      <c r="AS51" s="498"/>
      <c r="AT51" s="498"/>
      <c r="AU51" s="498"/>
      <c r="AV51" s="498"/>
      <c r="AW51" s="498"/>
      <c r="AX51" s="499"/>
      <c r="AY51" s="494">
        <f>IF(入力!P41="","",入力!P41)</f>
        <v>135</v>
      </c>
      <c r="AZ51" s="495"/>
      <c r="BA51" s="495"/>
      <c r="BB51" s="495"/>
      <c r="BC51" s="495"/>
      <c r="BD51" s="495"/>
      <c r="BE51" s="496"/>
    </row>
    <row r="52" spans="2:57" ht="20.149999999999999" customHeight="1">
      <c r="B52" s="463"/>
      <c r="C52" s="464"/>
      <c r="D52" s="465"/>
      <c r="E52" s="510" t="str">
        <f>IF(AND(入力!C42&lt;&gt;"",入力!E42&lt;&gt;""),入力!C42&amp;" "&amp;入力!E42,"")</f>
        <v>今石  小絃</v>
      </c>
      <c r="F52" s="490"/>
      <c r="G52" s="490"/>
      <c r="H52" s="490"/>
      <c r="I52" s="490"/>
      <c r="J52" s="490"/>
      <c r="K52" s="490"/>
      <c r="L52" s="490"/>
      <c r="M52" s="490"/>
      <c r="N52" s="490"/>
      <c r="O52" s="491"/>
      <c r="P52" s="472"/>
      <c r="Q52" s="473"/>
      <c r="R52" s="474"/>
      <c r="S52" s="476"/>
      <c r="T52" s="464"/>
      <c r="U52" s="465"/>
      <c r="V52" s="480"/>
      <c r="W52" s="481"/>
      <c r="X52" s="481"/>
      <c r="Y52" s="481"/>
      <c r="Z52" s="481"/>
      <c r="AA52" s="481"/>
      <c r="AB52" s="481"/>
      <c r="AC52" s="481"/>
      <c r="AD52" s="481"/>
      <c r="AE52" s="481"/>
      <c r="AF52" s="481"/>
      <c r="AG52" s="481"/>
      <c r="AH52" s="481"/>
      <c r="AI52" s="481"/>
      <c r="AJ52" s="481"/>
      <c r="AK52" s="482"/>
      <c r="AL52" s="476"/>
      <c r="AM52" s="464"/>
      <c r="AN52" s="464"/>
      <c r="AO52" s="464"/>
      <c r="AP52" s="464"/>
      <c r="AQ52" s="464"/>
      <c r="AR52" s="464"/>
      <c r="AS52" s="464"/>
      <c r="AT52" s="464"/>
      <c r="AU52" s="464"/>
      <c r="AV52" s="464"/>
      <c r="AW52" s="464"/>
      <c r="AX52" s="465"/>
      <c r="AY52" s="486"/>
      <c r="AZ52" s="487"/>
      <c r="BA52" s="487"/>
      <c r="BB52" s="487"/>
      <c r="BC52" s="487"/>
      <c r="BD52" s="487"/>
      <c r="BE52" s="488"/>
    </row>
    <row r="53" spans="2:57" ht="11.5" customHeight="1">
      <c r="B53" s="497">
        <f>IF(入力!B43="","",入力!B43)</f>
        <v>10</v>
      </c>
      <c r="C53" s="498"/>
      <c r="D53" s="499"/>
      <c r="E53" s="514" t="str">
        <f>IF(AND(入力!C43&lt;&gt;"",入力!E43&lt;&gt;""),入力!C43&amp;" "&amp;入力!E43,"")</f>
        <v>アンドウ サラ</v>
      </c>
      <c r="F53" s="515"/>
      <c r="G53" s="515"/>
      <c r="H53" s="515"/>
      <c r="I53" s="515"/>
      <c r="J53" s="515"/>
      <c r="K53" s="515"/>
      <c r="L53" s="515"/>
      <c r="M53" s="515"/>
      <c r="N53" s="515"/>
      <c r="O53" s="516"/>
      <c r="P53" s="503">
        <f>IF(入力!G43="","",入力!G43)</f>
        <v>3</v>
      </c>
      <c r="Q53" s="504"/>
      <c r="R53" s="505"/>
      <c r="S53" s="506" t="str">
        <f>IF(入力!U43="","",入力!U43)</f>
        <v>女</v>
      </c>
      <c r="T53" s="498"/>
      <c r="U53" s="499"/>
      <c r="V53" s="507" t="str">
        <f>IF(入力!I43="","",入力!I43)</f>
        <v>高州北小</v>
      </c>
      <c r="W53" s="508"/>
      <c r="X53" s="508"/>
      <c r="Y53" s="508"/>
      <c r="Z53" s="508"/>
      <c r="AA53" s="508"/>
      <c r="AB53" s="508"/>
      <c r="AC53" s="508"/>
      <c r="AD53" s="508"/>
      <c r="AE53" s="508"/>
      <c r="AF53" s="508"/>
      <c r="AG53" s="508"/>
      <c r="AH53" s="508"/>
      <c r="AI53" s="508"/>
      <c r="AJ53" s="508"/>
      <c r="AK53" s="509"/>
      <c r="AL53" s="506" t="str">
        <f>IF(入力!M43="","",入力!M43)</f>
        <v>JVA024428064</v>
      </c>
      <c r="AM53" s="498"/>
      <c r="AN53" s="498"/>
      <c r="AO53" s="498"/>
      <c r="AP53" s="498"/>
      <c r="AQ53" s="498"/>
      <c r="AR53" s="498"/>
      <c r="AS53" s="498"/>
      <c r="AT53" s="498"/>
      <c r="AU53" s="498"/>
      <c r="AV53" s="498"/>
      <c r="AW53" s="498"/>
      <c r="AX53" s="499"/>
      <c r="AY53" s="494">
        <f>IF(入力!P43="","",入力!P43)</f>
        <v>135</v>
      </c>
      <c r="AZ53" s="495"/>
      <c r="BA53" s="495"/>
      <c r="BB53" s="495"/>
      <c r="BC53" s="495"/>
      <c r="BD53" s="495"/>
      <c r="BE53" s="496"/>
    </row>
    <row r="54" spans="2:57" ht="20.149999999999999" customHeight="1">
      <c r="B54" s="463"/>
      <c r="C54" s="464"/>
      <c r="D54" s="465"/>
      <c r="E54" s="510" t="str">
        <f>IF(AND(入力!C44&lt;&gt;"",入力!E44&lt;&gt;""),入力!C44&amp;" "&amp;入力!E44,"")</f>
        <v>安藤 紗良</v>
      </c>
      <c r="F54" s="490"/>
      <c r="G54" s="490"/>
      <c r="H54" s="490"/>
      <c r="I54" s="490"/>
      <c r="J54" s="490"/>
      <c r="K54" s="490"/>
      <c r="L54" s="490"/>
      <c r="M54" s="490"/>
      <c r="N54" s="490"/>
      <c r="O54" s="491"/>
      <c r="P54" s="472"/>
      <c r="Q54" s="473"/>
      <c r="R54" s="474"/>
      <c r="S54" s="476"/>
      <c r="T54" s="464"/>
      <c r="U54" s="465"/>
      <c r="V54" s="480"/>
      <c r="W54" s="481"/>
      <c r="X54" s="481"/>
      <c r="Y54" s="481"/>
      <c r="Z54" s="481"/>
      <c r="AA54" s="481"/>
      <c r="AB54" s="481"/>
      <c r="AC54" s="481"/>
      <c r="AD54" s="481"/>
      <c r="AE54" s="481"/>
      <c r="AF54" s="481"/>
      <c r="AG54" s="481"/>
      <c r="AH54" s="481"/>
      <c r="AI54" s="481"/>
      <c r="AJ54" s="481"/>
      <c r="AK54" s="482"/>
      <c r="AL54" s="476"/>
      <c r="AM54" s="464"/>
      <c r="AN54" s="464"/>
      <c r="AO54" s="464"/>
      <c r="AP54" s="464"/>
      <c r="AQ54" s="464"/>
      <c r="AR54" s="464"/>
      <c r="AS54" s="464"/>
      <c r="AT54" s="464"/>
      <c r="AU54" s="464"/>
      <c r="AV54" s="464"/>
      <c r="AW54" s="464"/>
      <c r="AX54" s="465"/>
      <c r="AY54" s="486"/>
      <c r="AZ54" s="487"/>
      <c r="BA54" s="487"/>
      <c r="BB54" s="487"/>
      <c r="BC54" s="487"/>
      <c r="BD54" s="487"/>
      <c r="BE54" s="488"/>
    </row>
    <row r="55" spans="2:57" ht="11.5" customHeight="1">
      <c r="B55" s="497">
        <f>IF(入力!B45="","",入力!B45)</f>
        <v>11</v>
      </c>
      <c r="C55" s="498"/>
      <c r="D55" s="499"/>
      <c r="E55" s="514" t="str">
        <f>IF(AND(入力!C45&lt;&gt;"",入力!E45&lt;&gt;""),入力!C45&amp;" "&amp;入力!E45,"")</f>
        <v>タナカ サワ</v>
      </c>
      <c r="F55" s="515"/>
      <c r="G55" s="515"/>
      <c r="H55" s="515"/>
      <c r="I55" s="515"/>
      <c r="J55" s="515"/>
      <c r="K55" s="515"/>
      <c r="L55" s="515"/>
      <c r="M55" s="515"/>
      <c r="N55" s="515"/>
      <c r="O55" s="516"/>
      <c r="P55" s="503">
        <f>IF(入力!G45="","",入力!G45)</f>
        <v>3</v>
      </c>
      <c r="Q55" s="504"/>
      <c r="R55" s="505"/>
      <c r="S55" s="506" t="str">
        <f>IF(入力!U45="","",入力!U45)</f>
        <v>女</v>
      </c>
      <c r="T55" s="498"/>
      <c r="U55" s="499"/>
      <c r="V55" s="507" t="str">
        <f>IF(入力!I45="","",入力!I45)</f>
        <v>高州北小</v>
      </c>
      <c r="W55" s="508"/>
      <c r="X55" s="508"/>
      <c r="Y55" s="508"/>
      <c r="Z55" s="508"/>
      <c r="AA55" s="508"/>
      <c r="AB55" s="508"/>
      <c r="AC55" s="508"/>
      <c r="AD55" s="508"/>
      <c r="AE55" s="508"/>
      <c r="AF55" s="508"/>
      <c r="AG55" s="508"/>
      <c r="AH55" s="508"/>
      <c r="AI55" s="508"/>
      <c r="AJ55" s="508"/>
      <c r="AK55" s="509"/>
      <c r="AL55" s="506" t="str">
        <f>IF(入力!M45="","",入力!M45)</f>
        <v>JVA024429177</v>
      </c>
      <c r="AM55" s="498"/>
      <c r="AN55" s="498"/>
      <c r="AO55" s="498"/>
      <c r="AP55" s="498"/>
      <c r="AQ55" s="498"/>
      <c r="AR55" s="498"/>
      <c r="AS55" s="498"/>
      <c r="AT55" s="498"/>
      <c r="AU55" s="498"/>
      <c r="AV55" s="498"/>
      <c r="AW55" s="498"/>
      <c r="AX55" s="499"/>
      <c r="AY55" s="494">
        <f>IF(入力!P45="","",入力!P45)</f>
        <v>135</v>
      </c>
      <c r="AZ55" s="495"/>
      <c r="BA55" s="495"/>
      <c r="BB55" s="495"/>
      <c r="BC55" s="495"/>
      <c r="BD55" s="495"/>
      <c r="BE55" s="496"/>
    </row>
    <row r="56" spans="2:57" ht="20.149999999999999" customHeight="1">
      <c r="B56" s="463"/>
      <c r="C56" s="464"/>
      <c r="D56" s="465"/>
      <c r="E56" s="510" t="str">
        <f>IF(AND(入力!C46&lt;&gt;"",入力!E46&lt;&gt;""),入力!C46&amp;" "&amp;入力!E46,"")</f>
        <v>田中 沙和</v>
      </c>
      <c r="F56" s="490"/>
      <c r="G56" s="490"/>
      <c r="H56" s="490"/>
      <c r="I56" s="490"/>
      <c r="J56" s="490"/>
      <c r="K56" s="490"/>
      <c r="L56" s="490"/>
      <c r="M56" s="490"/>
      <c r="N56" s="490"/>
      <c r="O56" s="491"/>
      <c r="P56" s="472"/>
      <c r="Q56" s="473"/>
      <c r="R56" s="474"/>
      <c r="S56" s="476"/>
      <c r="T56" s="464"/>
      <c r="U56" s="465"/>
      <c r="V56" s="480"/>
      <c r="W56" s="481"/>
      <c r="X56" s="481"/>
      <c r="Y56" s="481"/>
      <c r="Z56" s="481"/>
      <c r="AA56" s="481"/>
      <c r="AB56" s="481"/>
      <c r="AC56" s="481"/>
      <c r="AD56" s="481"/>
      <c r="AE56" s="481"/>
      <c r="AF56" s="481"/>
      <c r="AG56" s="481"/>
      <c r="AH56" s="481"/>
      <c r="AI56" s="481"/>
      <c r="AJ56" s="481"/>
      <c r="AK56" s="482"/>
      <c r="AL56" s="476"/>
      <c r="AM56" s="464"/>
      <c r="AN56" s="464"/>
      <c r="AO56" s="464"/>
      <c r="AP56" s="464"/>
      <c r="AQ56" s="464"/>
      <c r="AR56" s="464"/>
      <c r="AS56" s="464"/>
      <c r="AT56" s="464"/>
      <c r="AU56" s="464"/>
      <c r="AV56" s="464"/>
      <c r="AW56" s="464"/>
      <c r="AX56" s="465"/>
      <c r="AY56" s="486"/>
      <c r="AZ56" s="487"/>
      <c r="BA56" s="487"/>
      <c r="BB56" s="487"/>
      <c r="BC56" s="487"/>
      <c r="BD56" s="487"/>
      <c r="BE56" s="488"/>
    </row>
    <row r="57" spans="2:57" ht="11.5" customHeight="1">
      <c r="B57" s="517" t="str">
        <f>IF(入力!B47="","",入力!B47)</f>
        <v/>
      </c>
      <c r="C57" s="518"/>
      <c r="D57" s="519"/>
      <c r="E57" s="514" t="str">
        <f>IF(AND(入力!C47&lt;&gt;"",入力!E47&lt;&gt;""),入力!C47&amp;" "&amp;入力!E47,"")</f>
        <v/>
      </c>
      <c r="F57" s="515"/>
      <c r="G57" s="515"/>
      <c r="H57" s="515"/>
      <c r="I57" s="515"/>
      <c r="J57" s="515"/>
      <c r="K57" s="515"/>
      <c r="L57" s="515"/>
      <c r="M57" s="515"/>
      <c r="N57" s="515"/>
      <c r="O57" s="516"/>
      <c r="P57" s="503" t="str">
        <f>IF(入力!G47="","",入力!G47)</f>
        <v/>
      </c>
      <c r="Q57" s="504"/>
      <c r="R57" s="505"/>
      <c r="S57" s="506" t="str">
        <f>IF(入力!U47="","",入力!U47)</f>
        <v/>
      </c>
      <c r="T57" s="498"/>
      <c r="U57" s="499"/>
      <c r="V57" s="507" t="str">
        <f>IF(入力!I47="","",入力!I47)</f>
        <v/>
      </c>
      <c r="W57" s="508"/>
      <c r="X57" s="508"/>
      <c r="Y57" s="508"/>
      <c r="Z57" s="508"/>
      <c r="AA57" s="508"/>
      <c r="AB57" s="508"/>
      <c r="AC57" s="508"/>
      <c r="AD57" s="508"/>
      <c r="AE57" s="508"/>
      <c r="AF57" s="508"/>
      <c r="AG57" s="508"/>
      <c r="AH57" s="508"/>
      <c r="AI57" s="508"/>
      <c r="AJ57" s="508"/>
      <c r="AK57" s="509"/>
      <c r="AL57" s="506" t="str">
        <f>IF(入力!M47="","",入力!M47)</f>
        <v/>
      </c>
      <c r="AM57" s="498"/>
      <c r="AN57" s="498"/>
      <c r="AO57" s="498"/>
      <c r="AP57" s="498"/>
      <c r="AQ57" s="498"/>
      <c r="AR57" s="498"/>
      <c r="AS57" s="498"/>
      <c r="AT57" s="498"/>
      <c r="AU57" s="498"/>
      <c r="AV57" s="498"/>
      <c r="AW57" s="498"/>
      <c r="AX57" s="499"/>
      <c r="AY57" s="494" t="str">
        <f>IF(入力!P47="","",入力!P47)</f>
        <v/>
      </c>
      <c r="AZ57" s="495"/>
      <c r="BA57" s="495"/>
      <c r="BB57" s="495"/>
      <c r="BC57" s="495"/>
      <c r="BD57" s="495"/>
      <c r="BE57" s="496"/>
    </row>
    <row r="58" spans="2:57" ht="20.149999999999999" customHeight="1">
      <c r="B58" s="517"/>
      <c r="C58" s="518"/>
      <c r="D58" s="519"/>
      <c r="E58" s="510" t="str">
        <f>IF(AND(入力!C48&lt;&gt;"",入力!E48&lt;&gt;""),入力!C48&amp;" "&amp;入力!E48,"")</f>
        <v/>
      </c>
      <c r="F58" s="490"/>
      <c r="G58" s="490"/>
      <c r="H58" s="490"/>
      <c r="I58" s="490"/>
      <c r="J58" s="490"/>
      <c r="K58" s="490"/>
      <c r="L58" s="490"/>
      <c r="M58" s="490"/>
      <c r="N58" s="490"/>
      <c r="O58" s="491"/>
      <c r="P58" s="472"/>
      <c r="Q58" s="473"/>
      <c r="R58" s="474"/>
      <c r="S58" s="476"/>
      <c r="T58" s="464"/>
      <c r="U58" s="465"/>
      <c r="V58" s="480"/>
      <c r="W58" s="481"/>
      <c r="X58" s="481"/>
      <c r="Y58" s="481"/>
      <c r="Z58" s="481"/>
      <c r="AA58" s="481"/>
      <c r="AB58" s="481"/>
      <c r="AC58" s="481"/>
      <c r="AD58" s="481"/>
      <c r="AE58" s="481"/>
      <c r="AF58" s="481"/>
      <c r="AG58" s="481"/>
      <c r="AH58" s="481"/>
      <c r="AI58" s="481"/>
      <c r="AJ58" s="481"/>
      <c r="AK58" s="482"/>
      <c r="AL58" s="476"/>
      <c r="AM58" s="464"/>
      <c r="AN58" s="464"/>
      <c r="AO58" s="464"/>
      <c r="AP58" s="464"/>
      <c r="AQ58" s="464"/>
      <c r="AR58" s="464"/>
      <c r="AS58" s="464"/>
      <c r="AT58" s="464"/>
      <c r="AU58" s="464"/>
      <c r="AV58" s="464"/>
      <c r="AW58" s="464"/>
      <c r="AX58" s="465"/>
      <c r="AY58" s="486"/>
      <c r="AZ58" s="487"/>
      <c r="BA58" s="487"/>
      <c r="BB58" s="487"/>
      <c r="BC58" s="487"/>
      <c r="BD58" s="487"/>
      <c r="BE58" s="488"/>
    </row>
    <row r="59" spans="2:57" ht="11.5" customHeight="1">
      <c r="B59" s="517" t="str">
        <f>IF(入力!B49="","",入力!B49)</f>
        <v/>
      </c>
      <c r="C59" s="518"/>
      <c r="D59" s="519"/>
      <c r="E59" s="514" t="str">
        <f>IF(AND(入力!C49&lt;&gt;"",入力!E49&lt;&gt;""),入力!C49&amp;" "&amp;入力!E49,"")</f>
        <v/>
      </c>
      <c r="F59" s="515"/>
      <c r="G59" s="515"/>
      <c r="H59" s="515"/>
      <c r="I59" s="515"/>
      <c r="J59" s="515"/>
      <c r="K59" s="515"/>
      <c r="L59" s="515"/>
      <c r="M59" s="515"/>
      <c r="N59" s="515"/>
      <c r="O59" s="516"/>
      <c r="P59" s="503" t="str">
        <f>IF(入力!G49="","",入力!G49)</f>
        <v/>
      </c>
      <c r="Q59" s="504"/>
      <c r="R59" s="505"/>
      <c r="S59" s="506" t="str">
        <f>IF(入力!U49="","",入力!U49)</f>
        <v/>
      </c>
      <c r="T59" s="498"/>
      <c r="U59" s="499"/>
      <c r="V59" s="507" t="str">
        <f>IF(入力!I49="","",入力!I49)</f>
        <v/>
      </c>
      <c r="W59" s="508"/>
      <c r="X59" s="508"/>
      <c r="Y59" s="508"/>
      <c r="Z59" s="508"/>
      <c r="AA59" s="508"/>
      <c r="AB59" s="508"/>
      <c r="AC59" s="508"/>
      <c r="AD59" s="508"/>
      <c r="AE59" s="508"/>
      <c r="AF59" s="508"/>
      <c r="AG59" s="508"/>
      <c r="AH59" s="508"/>
      <c r="AI59" s="508"/>
      <c r="AJ59" s="508"/>
      <c r="AK59" s="509"/>
      <c r="AL59" s="506" t="str">
        <f>IF(入力!M49="","",入力!M49)</f>
        <v/>
      </c>
      <c r="AM59" s="498"/>
      <c r="AN59" s="498"/>
      <c r="AO59" s="498"/>
      <c r="AP59" s="498"/>
      <c r="AQ59" s="498"/>
      <c r="AR59" s="498"/>
      <c r="AS59" s="498"/>
      <c r="AT59" s="498"/>
      <c r="AU59" s="498"/>
      <c r="AV59" s="498"/>
      <c r="AW59" s="498"/>
      <c r="AX59" s="499"/>
      <c r="AY59" s="494" t="str">
        <f>IF(入力!P49="","",入力!P49)</f>
        <v/>
      </c>
      <c r="AZ59" s="495"/>
      <c r="BA59" s="495"/>
      <c r="BB59" s="495"/>
      <c r="BC59" s="495"/>
      <c r="BD59" s="495"/>
      <c r="BE59" s="496"/>
    </row>
    <row r="60" spans="2:57" ht="20.149999999999999" customHeight="1">
      <c r="B60" s="517"/>
      <c r="C60" s="518"/>
      <c r="D60" s="519"/>
      <c r="E60" s="510" t="str">
        <f>IF(AND(入力!C50&lt;&gt;"",入力!E50&lt;&gt;""),入力!C50&amp;" "&amp;入力!E50,"")</f>
        <v/>
      </c>
      <c r="F60" s="490"/>
      <c r="G60" s="490"/>
      <c r="H60" s="490"/>
      <c r="I60" s="490"/>
      <c r="J60" s="490"/>
      <c r="K60" s="490"/>
      <c r="L60" s="490"/>
      <c r="M60" s="490"/>
      <c r="N60" s="490"/>
      <c r="O60" s="491"/>
      <c r="P60" s="472"/>
      <c r="Q60" s="473"/>
      <c r="R60" s="474"/>
      <c r="S60" s="476"/>
      <c r="T60" s="464"/>
      <c r="U60" s="465"/>
      <c r="V60" s="480"/>
      <c r="W60" s="481"/>
      <c r="X60" s="481"/>
      <c r="Y60" s="481"/>
      <c r="Z60" s="481"/>
      <c r="AA60" s="481"/>
      <c r="AB60" s="481"/>
      <c r="AC60" s="481"/>
      <c r="AD60" s="481"/>
      <c r="AE60" s="481"/>
      <c r="AF60" s="481"/>
      <c r="AG60" s="481"/>
      <c r="AH60" s="481"/>
      <c r="AI60" s="481"/>
      <c r="AJ60" s="481"/>
      <c r="AK60" s="482"/>
      <c r="AL60" s="476"/>
      <c r="AM60" s="464"/>
      <c r="AN60" s="464"/>
      <c r="AO60" s="464"/>
      <c r="AP60" s="464"/>
      <c r="AQ60" s="464"/>
      <c r="AR60" s="464"/>
      <c r="AS60" s="464"/>
      <c r="AT60" s="464"/>
      <c r="AU60" s="464"/>
      <c r="AV60" s="464"/>
      <c r="AW60" s="464"/>
      <c r="AX60" s="465"/>
      <c r="AY60" s="486"/>
      <c r="AZ60" s="487"/>
      <c r="BA60" s="487"/>
      <c r="BB60" s="487"/>
      <c r="BC60" s="487"/>
      <c r="BD60" s="487"/>
      <c r="BE60" s="488"/>
    </row>
    <row r="61" spans="2:57" ht="11.5" customHeight="1">
      <c r="B61" s="517" t="str">
        <f>IF(入力!B51="","",入力!B51)</f>
        <v/>
      </c>
      <c r="C61" s="518"/>
      <c r="D61" s="519"/>
      <c r="E61" s="514" t="str">
        <f>IF(AND(入力!C51&lt;&gt;"",入力!E51&lt;&gt;""),入力!C51&amp;" "&amp;入力!E51,"")</f>
        <v/>
      </c>
      <c r="F61" s="515"/>
      <c r="G61" s="515"/>
      <c r="H61" s="515"/>
      <c r="I61" s="515"/>
      <c r="J61" s="515"/>
      <c r="K61" s="515"/>
      <c r="L61" s="515"/>
      <c r="M61" s="515"/>
      <c r="N61" s="515"/>
      <c r="O61" s="516"/>
      <c r="P61" s="503" t="str">
        <f>IF(入力!G51="","",入力!G51)</f>
        <v/>
      </c>
      <c r="Q61" s="504"/>
      <c r="R61" s="505"/>
      <c r="S61" s="506" t="str">
        <f>IF(入力!U51="","",入力!U51)</f>
        <v/>
      </c>
      <c r="T61" s="498"/>
      <c r="U61" s="499"/>
      <c r="V61" s="507" t="str">
        <f>IF(入力!I51="","",入力!I51)</f>
        <v/>
      </c>
      <c r="W61" s="508"/>
      <c r="X61" s="508"/>
      <c r="Y61" s="508"/>
      <c r="Z61" s="508"/>
      <c r="AA61" s="508"/>
      <c r="AB61" s="508"/>
      <c r="AC61" s="508"/>
      <c r="AD61" s="508"/>
      <c r="AE61" s="508"/>
      <c r="AF61" s="508"/>
      <c r="AG61" s="508"/>
      <c r="AH61" s="508"/>
      <c r="AI61" s="508"/>
      <c r="AJ61" s="508"/>
      <c r="AK61" s="509"/>
      <c r="AL61" s="506" t="str">
        <f>IF(入力!M51="","",入力!M51)</f>
        <v/>
      </c>
      <c r="AM61" s="498"/>
      <c r="AN61" s="498"/>
      <c r="AO61" s="498"/>
      <c r="AP61" s="498"/>
      <c r="AQ61" s="498"/>
      <c r="AR61" s="498"/>
      <c r="AS61" s="498"/>
      <c r="AT61" s="498"/>
      <c r="AU61" s="498"/>
      <c r="AV61" s="498"/>
      <c r="AW61" s="498"/>
      <c r="AX61" s="499"/>
      <c r="AY61" s="494" t="str">
        <f>IF(入力!P51="","",入力!P51)</f>
        <v/>
      </c>
      <c r="AZ61" s="495"/>
      <c r="BA61" s="495"/>
      <c r="BB61" s="495"/>
      <c r="BC61" s="495"/>
      <c r="BD61" s="495"/>
      <c r="BE61" s="496"/>
    </row>
    <row r="62" spans="2:57" ht="20.149999999999999" customHeight="1" thickBot="1">
      <c r="B62" s="533"/>
      <c r="C62" s="534"/>
      <c r="D62" s="535"/>
      <c r="E62" s="523" t="str">
        <f>IF(AND(入力!C52&lt;&gt;"",入力!E52&lt;&gt;""),入力!C52&amp;" "&amp;入力!E52,"")</f>
        <v/>
      </c>
      <c r="F62" s="524"/>
      <c r="G62" s="524"/>
      <c r="H62" s="524"/>
      <c r="I62" s="524"/>
      <c r="J62" s="524"/>
      <c r="K62" s="524"/>
      <c r="L62" s="524"/>
      <c r="M62" s="524"/>
      <c r="N62" s="524"/>
      <c r="O62" s="525"/>
      <c r="P62" s="536"/>
      <c r="Q62" s="537"/>
      <c r="R62" s="538"/>
      <c r="S62" s="539"/>
      <c r="T62" s="540"/>
      <c r="U62" s="541"/>
      <c r="V62" s="542"/>
      <c r="W62" s="543"/>
      <c r="X62" s="543"/>
      <c r="Y62" s="543"/>
      <c r="Z62" s="543"/>
      <c r="AA62" s="543"/>
      <c r="AB62" s="543"/>
      <c r="AC62" s="543"/>
      <c r="AD62" s="543"/>
      <c r="AE62" s="543"/>
      <c r="AF62" s="543"/>
      <c r="AG62" s="543"/>
      <c r="AH62" s="543"/>
      <c r="AI62" s="543"/>
      <c r="AJ62" s="543"/>
      <c r="AK62" s="544"/>
      <c r="AL62" s="539"/>
      <c r="AM62" s="540"/>
      <c r="AN62" s="540"/>
      <c r="AO62" s="540"/>
      <c r="AP62" s="540"/>
      <c r="AQ62" s="540"/>
      <c r="AR62" s="540"/>
      <c r="AS62" s="540"/>
      <c r="AT62" s="540"/>
      <c r="AU62" s="540"/>
      <c r="AV62" s="540"/>
      <c r="AW62" s="540"/>
      <c r="AX62" s="541"/>
      <c r="AY62" s="520"/>
      <c r="AZ62" s="521"/>
      <c r="BA62" s="521"/>
      <c r="BB62" s="521"/>
      <c r="BC62" s="521"/>
      <c r="BD62" s="521"/>
      <c r="BE62" s="522"/>
    </row>
    <row r="63" spans="2:57" ht="4.4000000000000004" customHeight="1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</row>
    <row r="64" spans="2:57" ht="13.5" customHeight="1">
      <c r="B64" s="2" t="s">
        <v>157</v>
      </c>
      <c r="C64" s="2"/>
      <c r="D64" s="86"/>
      <c r="E64" s="86"/>
      <c r="F64" s="86"/>
      <c r="G64" s="86"/>
      <c r="H64" s="86"/>
      <c r="I64" s="86"/>
      <c r="J64" s="86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</row>
    <row r="65" spans="2:57" ht="14.25" customHeight="1">
      <c r="B65" s="88" t="s">
        <v>158</v>
      </c>
      <c r="C65" s="2"/>
      <c r="D65" s="86"/>
      <c r="E65" s="86"/>
      <c r="F65" s="86"/>
      <c r="G65" s="86"/>
      <c r="H65" s="86"/>
      <c r="I65" s="86"/>
      <c r="J65" s="86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</row>
    <row r="66" spans="2:57" ht="13.5" customHeight="1" thickBot="1">
      <c r="B66" s="88" t="s">
        <v>159</v>
      </c>
      <c r="C66" s="2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60"/>
      <c r="AK66" s="60"/>
      <c r="AL66" s="60"/>
    </row>
    <row r="67" spans="2:57" ht="13.5" customHeight="1">
      <c r="B67" s="88" t="s">
        <v>160</v>
      </c>
      <c r="C67" s="2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60"/>
      <c r="AK67" s="60"/>
      <c r="AL67" s="60"/>
      <c r="AM67" s="526" t="s">
        <v>161</v>
      </c>
      <c r="AN67" s="526"/>
      <c r="AO67" s="526"/>
      <c r="AP67" s="526"/>
      <c r="AQ67" s="526"/>
      <c r="AR67" s="526"/>
      <c r="AS67" s="526"/>
      <c r="AT67" s="526"/>
      <c r="AU67" s="526"/>
      <c r="AV67" s="527" t="str">
        <f>G31</f>
        <v>栗林 昇司</v>
      </c>
      <c r="AW67" s="528"/>
      <c r="AX67" s="528"/>
      <c r="AY67" s="528"/>
      <c r="AZ67" s="528"/>
      <c r="BA67" s="528"/>
      <c r="BB67" s="528"/>
      <c r="BC67" s="528"/>
      <c r="BD67" s="528"/>
      <c r="BE67" s="529"/>
    </row>
    <row r="68" spans="2:57" ht="12" customHeight="1" thickBot="1">
      <c r="B68" s="2" t="s">
        <v>162</v>
      </c>
      <c r="C68" s="2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26"/>
      <c r="AN68" s="526"/>
      <c r="AO68" s="526"/>
      <c r="AP68" s="526"/>
      <c r="AQ68" s="526"/>
      <c r="AR68" s="526"/>
      <c r="AS68" s="526"/>
      <c r="AT68" s="526"/>
      <c r="AU68" s="526"/>
      <c r="AV68" s="530"/>
      <c r="AW68" s="531"/>
      <c r="AX68" s="531"/>
      <c r="AY68" s="531"/>
      <c r="AZ68" s="531"/>
      <c r="BA68" s="531"/>
      <c r="BB68" s="531"/>
      <c r="BC68" s="531"/>
      <c r="BD68" s="531"/>
      <c r="BE68" s="532"/>
    </row>
  </sheetData>
  <sheetProtection sheet="1" objects="1" scenarios="1"/>
  <mergeCells count="206">
    <mergeCell ref="AY61:BE62"/>
    <mergeCell ref="E62:O62"/>
    <mergeCell ref="AM67:AU68"/>
    <mergeCell ref="AV67:BE68"/>
    <mergeCell ref="B61:D62"/>
    <mergeCell ref="E61:O61"/>
    <mergeCell ref="P61:R62"/>
    <mergeCell ref="S61:U62"/>
    <mergeCell ref="V61:AK62"/>
    <mergeCell ref="AL61:AX62"/>
    <mergeCell ref="AY57:BE58"/>
    <mergeCell ref="E58:O58"/>
    <mergeCell ref="B59:D60"/>
    <mergeCell ref="E59:O59"/>
    <mergeCell ref="P59:R60"/>
    <mergeCell ref="S59:U60"/>
    <mergeCell ref="V59:AK60"/>
    <mergeCell ref="AL59:AX60"/>
    <mergeCell ref="AY59:BE60"/>
    <mergeCell ref="E60:O60"/>
    <mergeCell ref="B57:D58"/>
    <mergeCell ref="E57:O57"/>
    <mergeCell ref="P57:R58"/>
    <mergeCell ref="S57:U58"/>
    <mergeCell ref="V57:AK58"/>
    <mergeCell ref="AL57:AX58"/>
    <mergeCell ref="AY53:BE54"/>
    <mergeCell ref="E54:O54"/>
    <mergeCell ref="B55:D56"/>
    <mergeCell ref="E55:O55"/>
    <mergeCell ref="P55:R56"/>
    <mergeCell ref="S55:U56"/>
    <mergeCell ref="V55:AK56"/>
    <mergeCell ref="AL55:AX56"/>
    <mergeCell ref="AY55:BE56"/>
    <mergeCell ref="E56:O56"/>
    <mergeCell ref="B53:D54"/>
    <mergeCell ref="E53:O53"/>
    <mergeCell ref="P53:R54"/>
    <mergeCell ref="S53:U54"/>
    <mergeCell ref="V53:AK54"/>
    <mergeCell ref="AL53:AX54"/>
    <mergeCell ref="AY49:BE50"/>
    <mergeCell ref="E50:O50"/>
    <mergeCell ref="B51:D52"/>
    <mergeCell ref="E51:O51"/>
    <mergeCell ref="P51:R52"/>
    <mergeCell ref="S51:U52"/>
    <mergeCell ref="V51:AK52"/>
    <mergeCell ref="AL51:AX52"/>
    <mergeCell ref="AY51:BE52"/>
    <mergeCell ref="E52:O52"/>
    <mergeCell ref="B49:D50"/>
    <mergeCell ref="E49:O49"/>
    <mergeCell ref="P49:R50"/>
    <mergeCell ref="S49:U50"/>
    <mergeCell ref="V49:AK50"/>
    <mergeCell ref="AL49:AX50"/>
    <mergeCell ref="AY45:BE46"/>
    <mergeCell ref="E46:O46"/>
    <mergeCell ref="B47:D48"/>
    <mergeCell ref="E47:O47"/>
    <mergeCell ref="P47:R48"/>
    <mergeCell ref="S47:U48"/>
    <mergeCell ref="V47:AK48"/>
    <mergeCell ref="AL47:AX48"/>
    <mergeCell ref="AY47:BE48"/>
    <mergeCell ref="E48:O48"/>
    <mergeCell ref="B45:D46"/>
    <mergeCell ref="E45:O45"/>
    <mergeCell ref="P45:R46"/>
    <mergeCell ref="S45:U46"/>
    <mergeCell ref="V45:AK46"/>
    <mergeCell ref="AL45:AX46"/>
    <mergeCell ref="AY41:BE42"/>
    <mergeCell ref="E42:O42"/>
    <mergeCell ref="B43:D44"/>
    <mergeCell ref="E43:O43"/>
    <mergeCell ref="P43:R44"/>
    <mergeCell ref="S43:U44"/>
    <mergeCell ref="V43:AK44"/>
    <mergeCell ref="AL43:AX44"/>
    <mergeCell ref="AY43:BE44"/>
    <mergeCell ref="E44:O44"/>
    <mergeCell ref="B41:D42"/>
    <mergeCell ref="E41:O41"/>
    <mergeCell ref="P41:R42"/>
    <mergeCell ref="S41:U42"/>
    <mergeCell ref="V41:AK42"/>
    <mergeCell ref="AL41:AX42"/>
    <mergeCell ref="AY37:BE38"/>
    <mergeCell ref="E38:O38"/>
    <mergeCell ref="B39:D40"/>
    <mergeCell ref="E39:O39"/>
    <mergeCell ref="P39:R40"/>
    <mergeCell ref="S39:U40"/>
    <mergeCell ref="V39:AK40"/>
    <mergeCell ref="AL39:AX40"/>
    <mergeCell ref="AY39:BE40"/>
    <mergeCell ref="E40:O40"/>
    <mergeCell ref="B37:D38"/>
    <mergeCell ref="E37:O37"/>
    <mergeCell ref="P37:R38"/>
    <mergeCell ref="S37:U38"/>
    <mergeCell ref="V37:AK38"/>
    <mergeCell ref="AL37:AX38"/>
    <mergeCell ref="AY34:BE34"/>
    <mergeCell ref="B35:D36"/>
    <mergeCell ref="E35:O35"/>
    <mergeCell ref="P35:R36"/>
    <mergeCell ref="S35:U36"/>
    <mergeCell ref="V35:AK36"/>
    <mergeCell ref="AL35:AX36"/>
    <mergeCell ref="AY35:BE36"/>
    <mergeCell ref="E36:O36"/>
    <mergeCell ref="B34:D34"/>
    <mergeCell ref="E34:O34"/>
    <mergeCell ref="P34:R34"/>
    <mergeCell ref="S34:U34"/>
    <mergeCell ref="V34:AK34"/>
    <mergeCell ref="AL34:AX34"/>
    <mergeCell ref="B30:F31"/>
    <mergeCell ref="G30:R30"/>
    <mergeCell ref="S30:X31"/>
    <mergeCell ref="Y30:AS31"/>
    <mergeCell ref="AT30:AV31"/>
    <mergeCell ref="AX30:BD30"/>
    <mergeCell ref="G31:R31"/>
    <mergeCell ref="AW31:AZ31"/>
    <mergeCell ref="BB31:BE31"/>
    <mergeCell ref="AT28:AV29"/>
    <mergeCell ref="AX28:BD28"/>
    <mergeCell ref="G29:R29"/>
    <mergeCell ref="Y29:AS29"/>
    <mergeCell ref="AW29:AZ29"/>
    <mergeCell ref="BB29:BE29"/>
    <mergeCell ref="B28:F29"/>
    <mergeCell ref="G28:R28"/>
    <mergeCell ref="S28:U29"/>
    <mergeCell ref="V28:X29"/>
    <mergeCell ref="AA28:AD28"/>
    <mergeCell ref="AF28:AJ28"/>
    <mergeCell ref="AT26:AV27"/>
    <mergeCell ref="AX26:BD26"/>
    <mergeCell ref="G27:R27"/>
    <mergeCell ref="Y27:AS27"/>
    <mergeCell ref="AW27:AZ27"/>
    <mergeCell ref="BB27:BE27"/>
    <mergeCell ref="B26:F27"/>
    <mergeCell ref="G26:R26"/>
    <mergeCell ref="S26:U27"/>
    <mergeCell ref="V26:X27"/>
    <mergeCell ref="AA26:AD26"/>
    <mergeCell ref="AF26:AJ26"/>
    <mergeCell ref="AT24:AV25"/>
    <mergeCell ref="AX24:BD24"/>
    <mergeCell ref="G25:R25"/>
    <mergeCell ref="Y25:AS25"/>
    <mergeCell ref="AW25:AZ25"/>
    <mergeCell ref="BB25:BE25"/>
    <mergeCell ref="B23:M23"/>
    <mergeCell ref="N23:AB23"/>
    <mergeCell ref="AC23:AQ23"/>
    <mergeCell ref="AR23:BE23"/>
    <mergeCell ref="B24:F25"/>
    <mergeCell ref="G24:R24"/>
    <mergeCell ref="S24:U25"/>
    <mergeCell ref="V24:X25"/>
    <mergeCell ref="AA24:AD24"/>
    <mergeCell ref="AF24:AJ24"/>
    <mergeCell ref="AR20:BE20"/>
    <mergeCell ref="B21:M22"/>
    <mergeCell ref="N21:AB21"/>
    <mergeCell ref="AC21:AQ21"/>
    <mergeCell ref="AR21:BF21"/>
    <mergeCell ref="N22:AB22"/>
    <mergeCell ref="AC22:AQ22"/>
    <mergeCell ref="AR22:BE22"/>
    <mergeCell ref="B18:M18"/>
    <mergeCell ref="N18:AB18"/>
    <mergeCell ref="AC18:AQ18"/>
    <mergeCell ref="AR18:BE18"/>
    <mergeCell ref="B19:M20"/>
    <mergeCell ref="N19:AB19"/>
    <mergeCell ref="AC19:AQ19"/>
    <mergeCell ref="AR19:BF19"/>
    <mergeCell ref="N20:AB20"/>
    <mergeCell ref="AC20:AQ20"/>
    <mergeCell ref="A1:AR3"/>
    <mergeCell ref="AS1:BE1"/>
    <mergeCell ref="B5:BE5"/>
    <mergeCell ref="B7:P9"/>
    <mergeCell ref="AX7:BE9"/>
    <mergeCell ref="AU15:AX17"/>
    <mergeCell ref="AY15:BD16"/>
    <mergeCell ref="BE15:BE16"/>
    <mergeCell ref="G16:W17"/>
    <mergeCell ref="X16:AH16"/>
    <mergeCell ref="X17:AH17"/>
    <mergeCell ref="AY17:BD17"/>
    <mergeCell ref="G11:I13"/>
    <mergeCell ref="B15:F17"/>
    <mergeCell ref="G15:W15"/>
    <mergeCell ref="X15:AH15"/>
    <mergeCell ref="AI15:AL17"/>
    <mergeCell ref="AM15:AT17"/>
  </mergeCells>
  <phoneticPr fontId="21"/>
  <printOptions horizontalCentered="1"/>
  <pageMargins left="0.23622047244094491" right="0.23622047244094491" top="0.11811023622047245" bottom="0.11811023622047245" header="0.31496062992125984" footer="0.31496062992125984"/>
  <pageSetup paperSize="9" scale="93" orientation="portrait" r:id="rId1"/>
  <colBreaks count="1" manualBreakCount="1">
    <brk id="5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C7479-2C3E-4E27-856D-B64F88C6D250}">
  <sheetPr>
    <tabColor theme="9"/>
  </sheetPr>
  <dimension ref="A1:K62"/>
  <sheetViews>
    <sheetView zoomScaleNormal="100" workbookViewId="0">
      <selection activeCell="B20" sqref="B20"/>
    </sheetView>
  </sheetViews>
  <sheetFormatPr defaultColWidth="8.90625" defaultRowHeight="13"/>
  <cols>
    <col min="1" max="1" width="5" style="94" customWidth="1"/>
    <col min="2" max="2" width="15.6328125" style="95" customWidth="1"/>
    <col min="3" max="3" width="0.90625" style="90" customWidth="1"/>
    <col min="4" max="4" width="5" style="94" customWidth="1"/>
    <col min="5" max="5" width="15.6328125" style="95" customWidth="1"/>
    <col min="6" max="6" width="0.90625" style="90" customWidth="1"/>
    <col min="7" max="7" width="5" style="94" customWidth="1"/>
    <col min="8" max="8" width="15.6328125" style="95" customWidth="1"/>
    <col min="9" max="9" width="0.90625" style="90" customWidth="1"/>
    <col min="10" max="10" width="5" style="94" customWidth="1"/>
    <col min="11" max="11" width="15.6328125" style="95" customWidth="1"/>
    <col min="12" max="16384" width="8.90625" style="54"/>
  </cols>
  <sheetData>
    <row r="1" spans="1:11" ht="9" customHeight="1">
      <c r="A1" s="545" t="s">
        <v>163</v>
      </c>
      <c r="B1" s="548" t="str">
        <f>IF(入力!$C$3="","",入力!$C$3)</f>
        <v>浦安ＭＡＸ</v>
      </c>
      <c r="C1" s="89"/>
      <c r="D1" s="545" t="s">
        <v>163</v>
      </c>
      <c r="E1" s="548" t="str">
        <f>IF(入力!$C$3="","",入力!$C$3)</f>
        <v>浦安ＭＡＸ</v>
      </c>
      <c r="F1" s="89"/>
      <c r="G1" s="545" t="s">
        <v>163</v>
      </c>
      <c r="H1" s="548" t="str">
        <f>IF(入力!$C$3="","",入力!$C$3)</f>
        <v>浦安ＭＡＸ</v>
      </c>
      <c r="I1" s="89"/>
      <c r="J1" s="545" t="s">
        <v>163</v>
      </c>
      <c r="K1" s="548" t="str">
        <f>IF(入力!$C$3="","",入力!$C$3)</f>
        <v>浦安ＭＡＸ</v>
      </c>
    </row>
    <row r="2" spans="1:11" ht="9" customHeight="1">
      <c r="A2" s="546"/>
      <c r="B2" s="549"/>
      <c r="C2" s="89"/>
      <c r="D2" s="546"/>
      <c r="E2" s="549"/>
      <c r="F2" s="89"/>
      <c r="G2" s="546"/>
      <c r="H2" s="549"/>
      <c r="I2" s="89"/>
      <c r="J2" s="546"/>
      <c r="K2" s="549"/>
    </row>
    <row r="3" spans="1:11" ht="9" customHeight="1">
      <c r="A3" s="547"/>
      <c r="B3" s="550"/>
      <c r="C3" s="89"/>
      <c r="D3" s="547"/>
      <c r="E3" s="550"/>
      <c r="F3" s="89"/>
      <c r="G3" s="547"/>
      <c r="H3" s="550"/>
      <c r="I3" s="89"/>
      <c r="J3" s="547"/>
      <c r="K3" s="550"/>
    </row>
    <row r="4" spans="1:11" ht="6" customHeight="1">
      <c r="A4" s="551" t="s">
        <v>164</v>
      </c>
      <c r="B4" s="554" t="s">
        <v>165</v>
      </c>
      <c r="D4" s="551" t="s">
        <v>164</v>
      </c>
      <c r="E4" s="554" t="s">
        <v>165</v>
      </c>
      <c r="G4" s="551" t="s">
        <v>164</v>
      </c>
      <c r="H4" s="554" t="s">
        <v>165</v>
      </c>
      <c r="J4" s="551" t="s">
        <v>164</v>
      </c>
      <c r="K4" s="554" t="s">
        <v>165</v>
      </c>
    </row>
    <row r="5" spans="1:11" ht="6" customHeight="1">
      <c r="A5" s="552"/>
      <c r="B5" s="555"/>
      <c r="D5" s="552"/>
      <c r="E5" s="555"/>
      <c r="G5" s="552"/>
      <c r="H5" s="555"/>
      <c r="J5" s="552"/>
      <c r="K5" s="555"/>
    </row>
    <row r="6" spans="1:11" ht="6" customHeight="1">
      <c r="A6" s="553"/>
      <c r="B6" s="556"/>
      <c r="D6" s="553"/>
      <c r="E6" s="556"/>
      <c r="G6" s="553"/>
      <c r="H6" s="556"/>
      <c r="J6" s="553"/>
      <c r="K6" s="556"/>
    </row>
    <row r="7" spans="1:11" ht="14.25" customHeight="1">
      <c r="A7" s="91" t="str">
        <f>IF(申込書!$B$35="","",申込書!$B$35)</f>
        <v>①</v>
      </c>
      <c r="B7" s="92" t="str">
        <f>IF(申込書!$E$36="","",申込書!$E$36)</f>
        <v>今石  梓喜</v>
      </c>
      <c r="C7" s="93"/>
      <c r="D7" s="91" t="str">
        <f>IF(申込書!$B$35="","",申込書!$B$35)</f>
        <v>①</v>
      </c>
      <c r="E7" s="92" t="str">
        <f>IF(申込書!$E$36="","",申込書!$E$36)</f>
        <v>今石  梓喜</v>
      </c>
      <c r="F7" s="93"/>
      <c r="G7" s="91" t="str">
        <f>IF(申込書!$B$35="","",申込書!$B$35)</f>
        <v>①</v>
      </c>
      <c r="H7" s="92" t="str">
        <f>IF(申込書!$E$36="","",申込書!$E$36)</f>
        <v>今石  梓喜</v>
      </c>
      <c r="I7" s="93"/>
      <c r="J7" s="91" t="str">
        <f>IF(申込書!$B$35="","",申込書!$B$35)</f>
        <v>①</v>
      </c>
      <c r="K7" s="92" t="str">
        <f>IF(申込書!$E$36="","",申込書!$E$36)</f>
        <v>今石  梓喜</v>
      </c>
    </row>
    <row r="8" spans="1:11" ht="14.25" customHeight="1">
      <c r="A8" s="91">
        <f>IF(申込書!$B$37="","",申込書!$B$37)</f>
        <v>2</v>
      </c>
      <c r="B8" s="92" t="str">
        <f>IF(申込書!$E$38="","",申込書!$E$38)</f>
        <v>酒井 結菜</v>
      </c>
      <c r="C8" s="93"/>
      <c r="D8" s="91">
        <f>IF(申込書!$B$37="","",申込書!$B$37)</f>
        <v>2</v>
      </c>
      <c r="E8" s="92" t="str">
        <f>IF(申込書!$E$38="","",申込書!$E$38)</f>
        <v>酒井 結菜</v>
      </c>
      <c r="F8" s="93"/>
      <c r="G8" s="91">
        <f>IF(申込書!$B$37="","",申込書!$B$37)</f>
        <v>2</v>
      </c>
      <c r="H8" s="92" t="str">
        <f>IF(申込書!$E$38="","",申込書!$E$38)</f>
        <v>酒井 結菜</v>
      </c>
      <c r="I8" s="93"/>
      <c r="J8" s="91">
        <f>IF(申込書!$B$37="","",申込書!$B$37)</f>
        <v>2</v>
      </c>
      <c r="K8" s="92" t="str">
        <f>IF(申込書!$E$38="","",申込書!$E$38)</f>
        <v>酒井 結菜</v>
      </c>
    </row>
    <row r="9" spans="1:11" ht="14.25" customHeight="1">
      <c r="A9" s="91">
        <f>IF(申込書!$B$39="","",申込書!$B$39)</f>
        <v>3</v>
      </c>
      <c r="B9" s="92" t="str">
        <f>IF(申込書!$E$40="","",申込書!$E$40)</f>
        <v>立島 杏菜</v>
      </c>
      <c r="C9" s="93"/>
      <c r="D9" s="91">
        <f>IF(申込書!$B$39="","",申込書!$B$39)</f>
        <v>3</v>
      </c>
      <c r="E9" s="92" t="str">
        <f>IF(申込書!$E$40="","",申込書!$E$40)</f>
        <v>立島 杏菜</v>
      </c>
      <c r="F9" s="93"/>
      <c r="G9" s="91">
        <f>IF(申込書!$B$39="","",申込書!$B$39)</f>
        <v>3</v>
      </c>
      <c r="H9" s="92" t="str">
        <f>IF(申込書!$E$40="","",申込書!$E$40)</f>
        <v>立島 杏菜</v>
      </c>
      <c r="I9" s="93"/>
      <c r="J9" s="91">
        <f>IF(申込書!$B$39="","",申込書!$B$39)</f>
        <v>3</v>
      </c>
      <c r="K9" s="92" t="str">
        <f>IF(申込書!$E$40="","",申込書!$E$40)</f>
        <v>立島 杏菜</v>
      </c>
    </row>
    <row r="10" spans="1:11" ht="14.25" customHeight="1">
      <c r="A10" s="91">
        <f>IF(申込書!$B$41="","",申込書!$B$41)</f>
        <v>4</v>
      </c>
      <c r="B10" s="92" t="str">
        <f>IF(申込書!$E$42="","",申込書!$E$42)</f>
        <v>梶岡 依歩希</v>
      </c>
      <c r="C10" s="93"/>
      <c r="D10" s="91">
        <f>IF(申込書!$B$41="","",申込書!$B$41)</f>
        <v>4</v>
      </c>
      <c r="E10" s="92" t="str">
        <f>IF(申込書!$E$42="","",申込書!$E$42)</f>
        <v>梶岡 依歩希</v>
      </c>
      <c r="F10" s="93"/>
      <c r="G10" s="91">
        <f>IF(申込書!$B$41="","",申込書!$B$41)</f>
        <v>4</v>
      </c>
      <c r="H10" s="92" t="str">
        <f>IF(申込書!$E$42="","",申込書!$E$42)</f>
        <v>梶岡 依歩希</v>
      </c>
      <c r="I10" s="93"/>
      <c r="J10" s="91">
        <f>IF(申込書!$B$41="","",申込書!$B$41)</f>
        <v>4</v>
      </c>
      <c r="K10" s="92" t="str">
        <f>IF(申込書!$E$42="","",申込書!$E$42)</f>
        <v>梶岡 依歩希</v>
      </c>
    </row>
    <row r="11" spans="1:11" ht="14.25" customHeight="1">
      <c r="A11" s="91">
        <f>IF(申込書!$B$43="","",申込書!$B$43)</f>
        <v>5</v>
      </c>
      <c r="B11" s="92" t="str">
        <f>IF(申込書!$E$44="","",申込書!$E$44)</f>
        <v>磯崎 汐莉</v>
      </c>
      <c r="C11" s="93"/>
      <c r="D11" s="91">
        <f>IF(申込書!$B$43="","",申込書!$B$43)</f>
        <v>5</v>
      </c>
      <c r="E11" s="92" t="str">
        <f>IF(申込書!$E$44="","",申込書!$E$44)</f>
        <v>磯崎 汐莉</v>
      </c>
      <c r="F11" s="93"/>
      <c r="G11" s="91">
        <f>IF(申込書!$B$43="","",申込書!$B$43)</f>
        <v>5</v>
      </c>
      <c r="H11" s="92" t="str">
        <f>IF(申込書!$E$44="","",申込書!$E$44)</f>
        <v>磯崎 汐莉</v>
      </c>
      <c r="I11" s="93"/>
      <c r="J11" s="91">
        <f>IF(申込書!$B$43="","",申込書!$B$43)</f>
        <v>5</v>
      </c>
      <c r="K11" s="92" t="str">
        <f>IF(申込書!$E$44="","",申込書!$E$44)</f>
        <v>磯崎 汐莉</v>
      </c>
    </row>
    <row r="12" spans="1:11" ht="14.25" customHeight="1">
      <c r="A12" s="91">
        <f>IF(申込書!$B$45="","",申込書!$B$45)</f>
        <v>6</v>
      </c>
      <c r="B12" s="92" t="str">
        <f>IF(申込書!$E$46="","",申込書!$E$46)</f>
        <v>齊藤 愛美</v>
      </c>
      <c r="C12" s="93"/>
      <c r="D12" s="91">
        <f>IF(申込書!$B$45="","",申込書!$B$45)</f>
        <v>6</v>
      </c>
      <c r="E12" s="92" t="str">
        <f>IF(申込書!$E$46="","",申込書!$E$46)</f>
        <v>齊藤 愛美</v>
      </c>
      <c r="F12" s="93"/>
      <c r="G12" s="91">
        <f>IF(申込書!$B$45="","",申込書!$B$45)</f>
        <v>6</v>
      </c>
      <c r="H12" s="92" t="str">
        <f>IF(申込書!$E$46="","",申込書!$E$46)</f>
        <v>齊藤 愛美</v>
      </c>
      <c r="I12" s="93"/>
      <c r="J12" s="91">
        <f>IF(申込書!$B$45="","",申込書!$B$45)</f>
        <v>6</v>
      </c>
      <c r="K12" s="92" t="str">
        <f>IF(申込書!$E$46="","",申込書!$E$46)</f>
        <v>齊藤 愛美</v>
      </c>
    </row>
    <row r="13" spans="1:11" ht="14.25" customHeight="1">
      <c r="A13" s="91">
        <f>IF(申込書!$B$47="","",申込書!$B$47)</f>
        <v>7</v>
      </c>
      <c r="B13" s="92" t="str">
        <f>IF(申込書!$E$48="","",申込書!$E$48)</f>
        <v>木村 莉乃</v>
      </c>
      <c r="C13" s="93"/>
      <c r="D13" s="91">
        <f>IF(申込書!$B$47="","",申込書!$B$47)</f>
        <v>7</v>
      </c>
      <c r="E13" s="92" t="str">
        <f>IF(申込書!$E$48="","",申込書!$E$48)</f>
        <v>木村 莉乃</v>
      </c>
      <c r="F13" s="93"/>
      <c r="G13" s="91">
        <f>IF(申込書!$B$47="","",申込書!$B$47)</f>
        <v>7</v>
      </c>
      <c r="H13" s="92" t="str">
        <f>IF(申込書!$E$48="","",申込書!$E$48)</f>
        <v>木村 莉乃</v>
      </c>
      <c r="I13" s="93"/>
      <c r="J13" s="91">
        <f>IF(申込書!$B$47="","",申込書!$B$47)</f>
        <v>7</v>
      </c>
      <c r="K13" s="92" t="str">
        <f>IF(申込書!$E$48="","",申込書!$E$48)</f>
        <v>木村 莉乃</v>
      </c>
    </row>
    <row r="14" spans="1:11" ht="14.25" customHeight="1">
      <c r="A14" s="91">
        <f>IF(申込書!$B$49="","",申込書!$B$49)</f>
        <v>8</v>
      </c>
      <c r="B14" s="92" t="str">
        <f>IF(申込書!$E$50="","",申込書!$E$50)</f>
        <v>平野 結香</v>
      </c>
      <c r="C14" s="93"/>
      <c r="D14" s="91">
        <f>IF(申込書!$B$49="","",申込書!$B$49)</f>
        <v>8</v>
      </c>
      <c r="E14" s="92" t="str">
        <f>IF(申込書!$E$50="","",申込書!$E$50)</f>
        <v>平野 結香</v>
      </c>
      <c r="F14" s="93"/>
      <c r="G14" s="91">
        <f>IF(申込書!$B$49="","",申込書!$B$49)</f>
        <v>8</v>
      </c>
      <c r="H14" s="92" t="str">
        <f>IF(申込書!$E$50="","",申込書!$E$50)</f>
        <v>平野 結香</v>
      </c>
      <c r="I14" s="93"/>
      <c r="J14" s="91">
        <f>IF(申込書!$B$49="","",申込書!$B$49)</f>
        <v>8</v>
      </c>
      <c r="K14" s="92" t="str">
        <f>IF(申込書!$E$50="","",申込書!$E$50)</f>
        <v>平野 結香</v>
      </c>
    </row>
    <row r="15" spans="1:11" ht="14.25" customHeight="1">
      <c r="A15" s="91">
        <f>IF(申込書!$B$51="","",申込書!$B$51)</f>
        <v>9</v>
      </c>
      <c r="B15" s="92" t="str">
        <f>IF(申込書!$E$52="","",申込書!$E$52)</f>
        <v>今石  小絃</v>
      </c>
      <c r="C15" s="93"/>
      <c r="D15" s="91">
        <f>IF(申込書!$B$51="","",申込書!$B$51)</f>
        <v>9</v>
      </c>
      <c r="E15" s="92" t="str">
        <f>IF(申込書!$E$52="","",申込書!$E$52)</f>
        <v>今石  小絃</v>
      </c>
      <c r="F15" s="93"/>
      <c r="G15" s="91">
        <f>IF(申込書!$B$51="","",申込書!$B$51)</f>
        <v>9</v>
      </c>
      <c r="H15" s="92" t="str">
        <f>IF(申込書!$E$52="","",申込書!$E$52)</f>
        <v>今石  小絃</v>
      </c>
      <c r="I15" s="93"/>
      <c r="J15" s="91">
        <f>IF(申込書!$B$51="","",申込書!$B$51)</f>
        <v>9</v>
      </c>
      <c r="K15" s="92" t="str">
        <f>IF(申込書!$E$52="","",申込書!$E$52)</f>
        <v>今石  小絃</v>
      </c>
    </row>
    <row r="16" spans="1:11" ht="14.25" customHeight="1">
      <c r="A16" s="91">
        <f>IF(申込書!$B$53="","",申込書!$B$53)</f>
        <v>10</v>
      </c>
      <c r="B16" s="92" t="str">
        <f>IF(申込書!$E$54="","",申込書!$E$54)</f>
        <v>安藤 紗良</v>
      </c>
      <c r="C16" s="93"/>
      <c r="D16" s="91">
        <f>IF(申込書!$B$53="","",申込書!$B$53)</f>
        <v>10</v>
      </c>
      <c r="E16" s="92" t="str">
        <f>IF(申込書!$E$54="","",申込書!$E$54)</f>
        <v>安藤 紗良</v>
      </c>
      <c r="F16" s="93"/>
      <c r="G16" s="91">
        <f>IF(申込書!$B$53="","",申込書!$B$53)</f>
        <v>10</v>
      </c>
      <c r="H16" s="92" t="str">
        <f>IF(申込書!$E$54="","",申込書!$E$54)</f>
        <v>安藤 紗良</v>
      </c>
      <c r="I16" s="93"/>
      <c r="J16" s="91">
        <f>IF(申込書!$B$53="","",申込書!$B$53)</f>
        <v>10</v>
      </c>
      <c r="K16" s="92" t="str">
        <f>IF(申込書!$E$54="","",申込書!$E$54)</f>
        <v>安藤 紗良</v>
      </c>
    </row>
    <row r="17" spans="1:11" ht="14.25" customHeight="1">
      <c r="A17" s="91">
        <f>IF(申込書!$B$55="","",申込書!$B$55)</f>
        <v>11</v>
      </c>
      <c r="B17" s="92" t="str">
        <f>IF(申込書!$E$56="","",申込書!$E$56)</f>
        <v>田中 沙和</v>
      </c>
      <c r="C17" s="93"/>
      <c r="D17" s="91">
        <f>IF(申込書!$B$55="","",申込書!$B$55)</f>
        <v>11</v>
      </c>
      <c r="E17" s="92" t="str">
        <f>IF(申込書!$E$56="","",申込書!$E$56)</f>
        <v>田中 沙和</v>
      </c>
      <c r="F17" s="93"/>
      <c r="G17" s="91">
        <f>IF(申込書!$B$55="","",申込書!$B$55)</f>
        <v>11</v>
      </c>
      <c r="H17" s="92" t="str">
        <f>IF(申込書!$E$56="","",申込書!$E$56)</f>
        <v>田中 沙和</v>
      </c>
      <c r="I17" s="93"/>
      <c r="J17" s="91">
        <f>IF(申込書!$B$55="","",申込書!$B$55)</f>
        <v>11</v>
      </c>
      <c r="K17" s="92" t="str">
        <f>IF(申込書!$E$56="","",申込書!$E$56)</f>
        <v>田中 沙和</v>
      </c>
    </row>
    <row r="18" spans="1:11" ht="14.25" customHeight="1">
      <c r="A18" s="91" t="str">
        <f>IF(申込書!$B$57="","",申込書!$B$57)</f>
        <v/>
      </c>
      <c r="B18" s="92" t="str">
        <f>IF(申込書!$E$58="","",申込書!$E$58)</f>
        <v/>
      </c>
      <c r="C18" s="93"/>
      <c r="D18" s="91" t="str">
        <f>IF(申込書!$B$57="","",申込書!$B$57)</f>
        <v/>
      </c>
      <c r="E18" s="92" t="str">
        <f>IF(申込書!$E$58="","",申込書!$E$58)</f>
        <v/>
      </c>
      <c r="F18" s="93"/>
      <c r="G18" s="91" t="str">
        <f>IF(申込書!$B$57="","",申込書!$B$57)</f>
        <v/>
      </c>
      <c r="H18" s="92" t="str">
        <f>IF(申込書!$E$58="","",申込書!$E$58)</f>
        <v/>
      </c>
      <c r="I18" s="93"/>
      <c r="J18" s="91" t="str">
        <f>IF(申込書!$B$57="","",申込書!$B$57)</f>
        <v/>
      </c>
      <c r="K18" s="92" t="str">
        <f>IF(申込書!$E$58="","",申込書!$E$58)</f>
        <v/>
      </c>
    </row>
    <row r="19" spans="1:11" ht="14.25" customHeight="1">
      <c r="A19" s="91" t="str">
        <f>IF(申込書!$B$59="","",申込書!$B$59)</f>
        <v/>
      </c>
      <c r="B19" s="92" t="str">
        <f>IF(申込書!$E$60="","",申込書!$E$60)</f>
        <v/>
      </c>
      <c r="C19" s="93"/>
      <c r="D19" s="91" t="str">
        <f>IF(申込書!$B$59="","",申込書!$B$59)</f>
        <v/>
      </c>
      <c r="E19" s="92" t="str">
        <f>IF(申込書!$E$60="","",申込書!$E$60)</f>
        <v/>
      </c>
      <c r="F19" s="93"/>
      <c r="G19" s="91" t="str">
        <f>IF(申込書!$B$59="","",申込書!$B$59)</f>
        <v/>
      </c>
      <c r="H19" s="92" t="str">
        <f>IF(申込書!$E$60="","",申込書!$E$60)</f>
        <v/>
      </c>
      <c r="I19" s="93"/>
      <c r="J19" s="91" t="str">
        <f>IF(申込書!$B$59="","",申込書!$B$59)</f>
        <v/>
      </c>
      <c r="K19" s="92" t="str">
        <f>IF(申込書!$E$60="","",申込書!$E$60)</f>
        <v/>
      </c>
    </row>
    <row r="20" spans="1:11" ht="14.25" customHeight="1">
      <c r="A20" s="91" t="str">
        <f>IF(申込書!$B$61="","",申込書!$B$61)</f>
        <v/>
      </c>
      <c r="B20" s="92" t="str">
        <f>IF(申込書!$E$62="","",申込書!$E$62)</f>
        <v/>
      </c>
      <c r="C20" s="93"/>
      <c r="D20" s="91" t="str">
        <f>IF(申込書!$B$61="","",申込書!$B$61)</f>
        <v/>
      </c>
      <c r="E20" s="92" t="str">
        <f>IF(申込書!$E$62="","",申込書!$E$62)</f>
        <v/>
      </c>
      <c r="F20" s="93"/>
      <c r="G20" s="91" t="str">
        <f>IF(申込書!$B$61="","",申込書!$B$61)</f>
        <v/>
      </c>
      <c r="H20" s="92" t="str">
        <f>IF(申込書!$E$62="","",申込書!$E$62)</f>
        <v/>
      </c>
      <c r="I20" s="93"/>
      <c r="J20" s="91" t="str">
        <f>IF(申込書!$B$61="","",申込書!$B$61)</f>
        <v/>
      </c>
      <c r="K20" s="92" t="str">
        <f>IF(申込書!$E$62="","",申込書!$E$62)</f>
        <v/>
      </c>
    </row>
    <row r="22" spans="1:11" ht="9" customHeight="1">
      <c r="A22" s="545" t="s">
        <v>163</v>
      </c>
      <c r="B22" s="548" t="str">
        <f>IF(入力!$C$3="","",入力!$C$3)</f>
        <v>浦安ＭＡＸ</v>
      </c>
      <c r="C22" s="89"/>
      <c r="D22" s="545" t="s">
        <v>163</v>
      </c>
      <c r="E22" s="548" t="str">
        <f>IF(入力!$C$3="","",入力!$C$3)</f>
        <v>浦安ＭＡＸ</v>
      </c>
      <c r="F22" s="89"/>
      <c r="G22" s="545" t="s">
        <v>163</v>
      </c>
      <c r="H22" s="548" t="str">
        <f>IF(入力!$C$3="","",入力!$C$3)</f>
        <v>浦安ＭＡＸ</v>
      </c>
      <c r="I22" s="89"/>
      <c r="J22" s="545" t="s">
        <v>163</v>
      </c>
      <c r="K22" s="548" t="str">
        <f>IF(入力!$C$3="","",入力!$C$3)</f>
        <v>浦安ＭＡＸ</v>
      </c>
    </row>
    <row r="23" spans="1:11" ht="9" customHeight="1">
      <c r="A23" s="546"/>
      <c r="B23" s="549"/>
      <c r="C23" s="89"/>
      <c r="D23" s="546"/>
      <c r="E23" s="549"/>
      <c r="F23" s="89"/>
      <c r="G23" s="546"/>
      <c r="H23" s="549"/>
      <c r="I23" s="89"/>
      <c r="J23" s="546"/>
      <c r="K23" s="549"/>
    </row>
    <row r="24" spans="1:11" ht="9" customHeight="1">
      <c r="A24" s="547"/>
      <c r="B24" s="550"/>
      <c r="C24" s="89"/>
      <c r="D24" s="547"/>
      <c r="E24" s="550"/>
      <c r="F24" s="89"/>
      <c r="G24" s="547"/>
      <c r="H24" s="550"/>
      <c r="I24" s="89"/>
      <c r="J24" s="547"/>
      <c r="K24" s="550"/>
    </row>
    <row r="25" spans="1:11" ht="6" customHeight="1">
      <c r="A25" s="551" t="s">
        <v>164</v>
      </c>
      <c r="B25" s="554" t="s">
        <v>165</v>
      </c>
      <c r="D25" s="551" t="s">
        <v>164</v>
      </c>
      <c r="E25" s="554" t="s">
        <v>165</v>
      </c>
      <c r="G25" s="551" t="s">
        <v>164</v>
      </c>
      <c r="H25" s="554" t="s">
        <v>165</v>
      </c>
      <c r="J25" s="551" t="s">
        <v>164</v>
      </c>
      <c r="K25" s="554" t="s">
        <v>165</v>
      </c>
    </row>
    <row r="26" spans="1:11" ht="6" customHeight="1">
      <c r="A26" s="552"/>
      <c r="B26" s="555"/>
      <c r="D26" s="552"/>
      <c r="E26" s="555"/>
      <c r="G26" s="552"/>
      <c r="H26" s="555"/>
      <c r="J26" s="552"/>
      <c r="K26" s="555"/>
    </row>
    <row r="27" spans="1:11" ht="6" customHeight="1">
      <c r="A27" s="553"/>
      <c r="B27" s="556"/>
      <c r="D27" s="553"/>
      <c r="E27" s="556"/>
      <c r="G27" s="553"/>
      <c r="H27" s="556"/>
      <c r="J27" s="553"/>
      <c r="K27" s="556"/>
    </row>
    <row r="28" spans="1:11" ht="14.25" customHeight="1">
      <c r="A28" s="91" t="str">
        <f>IF(申込書!$B$35="","",申込書!$B$35)</f>
        <v>①</v>
      </c>
      <c r="B28" s="92" t="str">
        <f>IF(申込書!$E$36="","",申込書!$E$36)</f>
        <v>今石  梓喜</v>
      </c>
      <c r="C28" s="93"/>
      <c r="D28" s="91" t="str">
        <f>IF(申込書!$B$35="","",申込書!$B$35)</f>
        <v>①</v>
      </c>
      <c r="E28" s="92" t="str">
        <f>IF(申込書!$E$36="","",申込書!$E$36)</f>
        <v>今石  梓喜</v>
      </c>
      <c r="F28" s="93"/>
      <c r="G28" s="91" t="str">
        <f>IF(申込書!$B$35="","",申込書!$B$35)</f>
        <v>①</v>
      </c>
      <c r="H28" s="92" t="str">
        <f>IF(申込書!$E$36="","",申込書!$E$36)</f>
        <v>今石  梓喜</v>
      </c>
      <c r="I28" s="93"/>
      <c r="J28" s="91" t="str">
        <f>IF(申込書!$B$35="","",申込書!$B$35)</f>
        <v>①</v>
      </c>
      <c r="K28" s="92" t="str">
        <f>IF(申込書!$E$36="","",申込書!$E$36)</f>
        <v>今石  梓喜</v>
      </c>
    </row>
    <row r="29" spans="1:11" ht="14.25" customHeight="1">
      <c r="A29" s="91">
        <f>IF(申込書!$B$37="","",申込書!$B$37)</f>
        <v>2</v>
      </c>
      <c r="B29" s="92" t="str">
        <f>IF(申込書!$E$38="","",申込書!$E$38)</f>
        <v>酒井 結菜</v>
      </c>
      <c r="C29" s="93"/>
      <c r="D29" s="91">
        <f>IF(申込書!$B$37="","",申込書!$B$37)</f>
        <v>2</v>
      </c>
      <c r="E29" s="92" t="str">
        <f>IF(申込書!$E$38="","",申込書!$E$38)</f>
        <v>酒井 結菜</v>
      </c>
      <c r="F29" s="93"/>
      <c r="G29" s="91">
        <f>IF(申込書!$B$37="","",申込書!$B$37)</f>
        <v>2</v>
      </c>
      <c r="H29" s="92" t="str">
        <f>IF(申込書!$E$38="","",申込書!$E$38)</f>
        <v>酒井 結菜</v>
      </c>
      <c r="I29" s="93"/>
      <c r="J29" s="91">
        <f>IF(申込書!$B$37="","",申込書!$B$37)</f>
        <v>2</v>
      </c>
      <c r="K29" s="92" t="str">
        <f>IF(申込書!$E$38="","",申込書!$E$38)</f>
        <v>酒井 結菜</v>
      </c>
    </row>
    <row r="30" spans="1:11" ht="14.25" customHeight="1">
      <c r="A30" s="91">
        <f>IF(申込書!$B$39="","",申込書!$B$39)</f>
        <v>3</v>
      </c>
      <c r="B30" s="92" t="str">
        <f>IF(申込書!$E$40="","",申込書!$E$40)</f>
        <v>立島 杏菜</v>
      </c>
      <c r="C30" s="93"/>
      <c r="D30" s="91">
        <f>IF(申込書!$B$39="","",申込書!$B$39)</f>
        <v>3</v>
      </c>
      <c r="E30" s="92" t="str">
        <f>IF(申込書!$E$40="","",申込書!$E$40)</f>
        <v>立島 杏菜</v>
      </c>
      <c r="F30" s="93"/>
      <c r="G30" s="91">
        <f>IF(申込書!$B$39="","",申込書!$B$39)</f>
        <v>3</v>
      </c>
      <c r="H30" s="92" t="str">
        <f>IF(申込書!$E$40="","",申込書!$E$40)</f>
        <v>立島 杏菜</v>
      </c>
      <c r="I30" s="93"/>
      <c r="J30" s="91">
        <f>IF(申込書!$B$39="","",申込書!$B$39)</f>
        <v>3</v>
      </c>
      <c r="K30" s="92" t="str">
        <f>IF(申込書!$E$40="","",申込書!$E$40)</f>
        <v>立島 杏菜</v>
      </c>
    </row>
    <row r="31" spans="1:11" ht="14.25" customHeight="1">
      <c r="A31" s="91">
        <f>IF(申込書!$B$41="","",申込書!$B$41)</f>
        <v>4</v>
      </c>
      <c r="B31" s="92" t="str">
        <f>IF(申込書!$E$42="","",申込書!$E$42)</f>
        <v>梶岡 依歩希</v>
      </c>
      <c r="C31" s="93"/>
      <c r="D31" s="91">
        <f>IF(申込書!$B$41="","",申込書!$B$41)</f>
        <v>4</v>
      </c>
      <c r="E31" s="92" t="str">
        <f>IF(申込書!$E$42="","",申込書!$E$42)</f>
        <v>梶岡 依歩希</v>
      </c>
      <c r="F31" s="93"/>
      <c r="G31" s="91">
        <f>IF(申込書!$B$41="","",申込書!$B$41)</f>
        <v>4</v>
      </c>
      <c r="H31" s="92" t="str">
        <f>IF(申込書!$E$42="","",申込書!$E$42)</f>
        <v>梶岡 依歩希</v>
      </c>
      <c r="I31" s="93"/>
      <c r="J31" s="91">
        <f>IF(申込書!$B$41="","",申込書!$B$41)</f>
        <v>4</v>
      </c>
      <c r="K31" s="92" t="str">
        <f>IF(申込書!$E$42="","",申込書!$E$42)</f>
        <v>梶岡 依歩希</v>
      </c>
    </row>
    <row r="32" spans="1:11" ht="14.25" customHeight="1">
      <c r="A32" s="91">
        <f>IF(申込書!$B$43="","",申込書!$B$43)</f>
        <v>5</v>
      </c>
      <c r="B32" s="92" t="str">
        <f>IF(申込書!$E$44="","",申込書!$E$44)</f>
        <v>磯崎 汐莉</v>
      </c>
      <c r="C32" s="93"/>
      <c r="D32" s="91">
        <f>IF(申込書!$B$43="","",申込書!$B$43)</f>
        <v>5</v>
      </c>
      <c r="E32" s="92" t="str">
        <f>IF(申込書!$E$44="","",申込書!$E$44)</f>
        <v>磯崎 汐莉</v>
      </c>
      <c r="F32" s="93"/>
      <c r="G32" s="91">
        <f>IF(申込書!$B$43="","",申込書!$B$43)</f>
        <v>5</v>
      </c>
      <c r="H32" s="92" t="str">
        <f>IF(申込書!$E$44="","",申込書!$E$44)</f>
        <v>磯崎 汐莉</v>
      </c>
      <c r="I32" s="93"/>
      <c r="J32" s="91">
        <f>IF(申込書!$B$43="","",申込書!$B$43)</f>
        <v>5</v>
      </c>
      <c r="K32" s="92" t="str">
        <f>IF(申込書!$E$44="","",申込書!$E$44)</f>
        <v>磯崎 汐莉</v>
      </c>
    </row>
    <row r="33" spans="1:11" ht="14.25" customHeight="1">
      <c r="A33" s="91">
        <f>IF(申込書!$B$45="","",申込書!$B$45)</f>
        <v>6</v>
      </c>
      <c r="B33" s="92" t="str">
        <f>IF(申込書!$E$46="","",申込書!$E$46)</f>
        <v>齊藤 愛美</v>
      </c>
      <c r="C33" s="93"/>
      <c r="D33" s="91">
        <f>IF(申込書!$B$45="","",申込書!$B$45)</f>
        <v>6</v>
      </c>
      <c r="E33" s="92" t="str">
        <f>IF(申込書!$E$46="","",申込書!$E$46)</f>
        <v>齊藤 愛美</v>
      </c>
      <c r="F33" s="93"/>
      <c r="G33" s="91">
        <f>IF(申込書!$B$45="","",申込書!$B$45)</f>
        <v>6</v>
      </c>
      <c r="H33" s="92" t="str">
        <f>IF(申込書!$E$46="","",申込書!$E$46)</f>
        <v>齊藤 愛美</v>
      </c>
      <c r="I33" s="93"/>
      <c r="J33" s="91">
        <f>IF(申込書!$B$45="","",申込書!$B$45)</f>
        <v>6</v>
      </c>
      <c r="K33" s="92" t="str">
        <f>IF(申込書!$E$46="","",申込書!$E$46)</f>
        <v>齊藤 愛美</v>
      </c>
    </row>
    <row r="34" spans="1:11" ht="14.25" customHeight="1">
      <c r="A34" s="91">
        <f>IF(申込書!$B$47="","",申込書!$B$47)</f>
        <v>7</v>
      </c>
      <c r="B34" s="92" t="str">
        <f>IF(申込書!$E$48="","",申込書!$E$48)</f>
        <v>木村 莉乃</v>
      </c>
      <c r="C34" s="93"/>
      <c r="D34" s="91">
        <f>IF(申込書!$B$47="","",申込書!$B$47)</f>
        <v>7</v>
      </c>
      <c r="E34" s="92" t="str">
        <f>IF(申込書!$E$48="","",申込書!$E$48)</f>
        <v>木村 莉乃</v>
      </c>
      <c r="F34" s="93"/>
      <c r="G34" s="91">
        <f>IF(申込書!$B$47="","",申込書!$B$47)</f>
        <v>7</v>
      </c>
      <c r="H34" s="92" t="str">
        <f>IF(申込書!$E$48="","",申込書!$E$48)</f>
        <v>木村 莉乃</v>
      </c>
      <c r="I34" s="93"/>
      <c r="J34" s="91">
        <f>IF(申込書!$B$47="","",申込書!$B$47)</f>
        <v>7</v>
      </c>
      <c r="K34" s="92" t="str">
        <f>IF(申込書!$E$48="","",申込書!$E$48)</f>
        <v>木村 莉乃</v>
      </c>
    </row>
    <row r="35" spans="1:11" ht="14.25" customHeight="1">
      <c r="A35" s="91">
        <f>IF(申込書!$B$49="","",申込書!$B$49)</f>
        <v>8</v>
      </c>
      <c r="B35" s="92" t="str">
        <f>IF(申込書!$E$50="","",申込書!$E$50)</f>
        <v>平野 結香</v>
      </c>
      <c r="C35" s="93"/>
      <c r="D35" s="91">
        <f>IF(申込書!$B$49="","",申込書!$B$49)</f>
        <v>8</v>
      </c>
      <c r="E35" s="92" t="str">
        <f>IF(申込書!$E$50="","",申込書!$E$50)</f>
        <v>平野 結香</v>
      </c>
      <c r="F35" s="93"/>
      <c r="G35" s="91">
        <f>IF(申込書!$B$49="","",申込書!$B$49)</f>
        <v>8</v>
      </c>
      <c r="H35" s="92" t="str">
        <f>IF(申込書!$E$50="","",申込書!$E$50)</f>
        <v>平野 結香</v>
      </c>
      <c r="I35" s="93"/>
      <c r="J35" s="91">
        <f>IF(申込書!$B$49="","",申込書!$B$49)</f>
        <v>8</v>
      </c>
      <c r="K35" s="92" t="str">
        <f>IF(申込書!$E$50="","",申込書!$E$50)</f>
        <v>平野 結香</v>
      </c>
    </row>
    <row r="36" spans="1:11" ht="14.25" customHeight="1">
      <c r="A36" s="91">
        <f>IF(申込書!$B$51="","",申込書!$B$51)</f>
        <v>9</v>
      </c>
      <c r="B36" s="92" t="str">
        <f>IF(申込書!$E$52="","",申込書!$E$52)</f>
        <v>今石  小絃</v>
      </c>
      <c r="C36" s="93"/>
      <c r="D36" s="91">
        <f>IF(申込書!$B$51="","",申込書!$B$51)</f>
        <v>9</v>
      </c>
      <c r="E36" s="92" t="str">
        <f>IF(申込書!$E$52="","",申込書!$E$52)</f>
        <v>今石  小絃</v>
      </c>
      <c r="F36" s="93"/>
      <c r="G36" s="91">
        <f>IF(申込書!$B$51="","",申込書!$B$51)</f>
        <v>9</v>
      </c>
      <c r="H36" s="92" t="str">
        <f>IF(申込書!$E$52="","",申込書!$E$52)</f>
        <v>今石  小絃</v>
      </c>
      <c r="I36" s="93"/>
      <c r="J36" s="91">
        <f>IF(申込書!$B$51="","",申込書!$B$51)</f>
        <v>9</v>
      </c>
      <c r="K36" s="92" t="str">
        <f>IF(申込書!$E$52="","",申込書!$E$52)</f>
        <v>今石  小絃</v>
      </c>
    </row>
    <row r="37" spans="1:11" ht="14.25" customHeight="1">
      <c r="A37" s="91">
        <f>IF(申込書!$B$53="","",申込書!$B$53)</f>
        <v>10</v>
      </c>
      <c r="B37" s="92" t="str">
        <f>IF(申込書!$E$54="","",申込書!$E$54)</f>
        <v>安藤 紗良</v>
      </c>
      <c r="C37" s="93"/>
      <c r="D37" s="91">
        <f>IF(申込書!$B$53="","",申込書!$B$53)</f>
        <v>10</v>
      </c>
      <c r="E37" s="92" t="str">
        <f>IF(申込書!$E$54="","",申込書!$E$54)</f>
        <v>安藤 紗良</v>
      </c>
      <c r="F37" s="93"/>
      <c r="G37" s="91">
        <f>IF(申込書!$B$53="","",申込書!$B$53)</f>
        <v>10</v>
      </c>
      <c r="H37" s="92" t="str">
        <f>IF(申込書!$E$54="","",申込書!$E$54)</f>
        <v>安藤 紗良</v>
      </c>
      <c r="I37" s="93"/>
      <c r="J37" s="91">
        <f>IF(申込書!$B$53="","",申込書!$B$53)</f>
        <v>10</v>
      </c>
      <c r="K37" s="92" t="str">
        <f>IF(申込書!$E$54="","",申込書!$E$54)</f>
        <v>安藤 紗良</v>
      </c>
    </row>
    <row r="38" spans="1:11" ht="14.25" customHeight="1">
      <c r="A38" s="91">
        <f>IF(申込書!$B$55="","",申込書!$B$55)</f>
        <v>11</v>
      </c>
      <c r="B38" s="92" t="str">
        <f>IF(申込書!$E$56="","",申込書!$E$56)</f>
        <v>田中 沙和</v>
      </c>
      <c r="C38" s="93"/>
      <c r="D38" s="91">
        <f>IF(申込書!$B$55="","",申込書!$B$55)</f>
        <v>11</v>
      </c>
      <c r="E38" s="92" t="str">
        <f>IF(申込書!$E$56="","",申込書!$E$56)</f>
        <v>田中 沙和</v>
      </c>
      <c r="F38" s="93"/>
      <c r="G38" s="91">
        <f>IF(申込書!$B$55="","",申込書!$B$55)</f>
        <v>11</v>
      </c>
      <c r="H38" s="92" t="str">
        <f>IF(申込書!$E$56="","",申込書!$E$56)</f>
        <v>田中 沙和</v>
      </c>
      <c r="I38" s="93"/>
      <c r="J38" s="91">
        <f>IF(申込書!$B$55="","",申込書!$B$55)</f>
        <v>11</v>
      </c>
      <c r="K38" s="92" t="str">
        <f>IF(申込書!$E$56="","",申込書!$E$56)</f>
        <v>田中 沙和</v>
      </c>
    </row>
    <row r="39" spans="1:11" ht="14.25" customHeight="1">
      <c r="A39" s="91" t="str">
        <f>IF(申込書!$B$57="","",申込書!$B$57)</f>
        <v/>
      </c>
      <c r="B39" s="92" t="str">
        <f>IF(申込書!$E$58="","",申込書!$E$58)</f>
        <v/>
      </c>
      <c r="C39" s="93"/>
      <c r="D39" s="91" t="str">
        <f>IF(申込書!$B$57="","",申込書!$B$57)</f>
        <v/>
      </c>
      <c r="E39" s="92" t="str">
        <f>IF(申込書!$E$58="","",申込書!$E$58)</f>
        <v/>
      </c>
      <c r="F39" s="93"/>
      <c r="G39" s="91" t="str">
        <f>IF(申込書!$B$57="","",申込書!$B$57)</f>
        <v/>
      </c>
      <c r="H39" s="92" t="str">
        <f>IF(申込書!$E$58="","",申込書!$E$58)</f>
        <v/>
      </c>
      <c r="I39" s="93"/>
      <c r="J39" s="91" t="str">
        <f>IF(申込書!$B$57="","",申込書!$B$57)</f>
        <v/>
      </c>
      <c r="K39" s="92" t="str">
        <f>IF(申込書!$E$58="","",申込書!$E$58)</f>
        <v/>
      </c>
    </row>
    <row r="40" spans="1:11" ht="14.25" customHeight="1">
      <c r="A40" s="91" t="str">
        <f>IF(申込書!$B$59="","",申込書!$B$59)</f>
        <v/>
      </c>
      <c r="B40" s="92" t="str">
        <f>IF(申込書!$E$60="","",申込書!$E$60)</f>
        <v/>
      </c>
      <c r="C40" s="93"/>
      <c r="D40" s="91" t="str">
        <f>IF(申込書!$B$59="","",申込書!$B$59)</f>
        <v/>
      </c>
      <c r="E40" s="92" t="str">
        <f>IF(申込書!$E$60="","",申込書!$E$60)</f>
        <v/>
      </c>
      <c r="F40" s="93"/>
      <c r="G40" s="91" t="str">
        <f>IF(申込書!$B$59="","",申込書!$B$59)</f>
        <v/>
      </c>
      <c r="H40" s="92" t="str">
        <f>IF(申込書!$E$60="","",申込書!$E$60)</f>
        <v/>
      </c>
      <c r="I40" s="93"/>
      <c r="J40" s="91" t="str">
        <f>IF(申込書!$B$59="","",申込書!$B$59)</f>
        <v/>
      </c>
      <c r="K40" s="92" t="str">
        <f>IF(申込書!$E$60="","",申込書!$E$60)</f>
        <v/>
      </c>
    </row>
    <row r="41" spans="1:11" ht="14.25" customHeight="1">
      <c r="A41" s="91" t="str">
        <f>IF(申込書!$B$61="","",申込書!$B$61)</f>
        <v/>
      </c>
      <c r="B41" s="92" t="str">
        <f>IF(申込書!$E$62="","",申込書!$E$62)</f>
        <v/>
      </c>
      <c r="C41" s="93"/>
      <c r="D41" s="91" t="str">
        <f>IF(申込書!$B$61="","",申込書!$B$61)</f>
        <v/>
      </c>
      <c r="E41" s="92" t="str">
        <f>IF(申込書!$E$62="","",申込書!$E$62)</f>
        <v/>
      </c>
      <c r="F41" s="93"/>
      <c r="G41" s="91" t="str">
        <f>IF(申込書!$B$61="","",申込書!$B$61)</f>
        <v/>
      </c>
      <c r="H41" s="92" t="str">
        <f>IF(申込書!$E$62="","",申込書!$E$62)</f>
        <v/>
      </c>
      <c r="I41" s="93"/>
      <c r="J41" s="91" t="str">
        <f>IF(申込書!$B$61="","",申込書!$B$61)</f>
        <v/>
      </c>
      <c r="K41" s="92" t="str">
        <f>IF(申込書!$E$62="","",申込書!$E$62)</f>
        <v/>
      </c>
    </row>
    <row r="43" spans="1:11" ht="9" customHeight="1">
      <c r="A43" s="545" t="s">
        <v>163</v>
      </c>
      <c r="B43" s="548" t="str">
        <f>IF(入力!$C$3="","",入力!$C$3)</f>
        <v>浦安ＭＡＸ</v>
      </c>
      <c r="C43" s="89"/>
      <c r="D43" s="545" t="s">
        <v>163</v>
      </c>
      <c r="E43" s="548" t="str">
        <f>IF(入力!$C$3="","",入力!$C$3)</f>
        <v>浦安ＭＡＸ</v>
      </c>
      <c r="F43" s="89"/>
      <c r="G43" s="545" t="s">
        <v>163</v>
      </c>
      <c r="H43" s="548" t="str">
        <f>IF(入力!$C$3="","",入力!$C$3)</f>
        <v>浦安ＭＡＸ</v>
      </c>
      <c r="I43" s="89"/>
      <c r="J43" s="545" t="s">
        <v>163</v>
      </c>
      <c r="K43" s="548" t="str">
        <f>IF(入力!$C$3="","",入力!$C$3)</f>
        <v>浦安ＭＡＸ</v>
      </c>
    </row>
    <row r="44" spans="1:11" ht="9" customHeight="1">
      <c r="A44" s="546"/>
      <c r="B44" s="549"/>
      <c r="C44" s="89"/>
      <c r="D44" s="546"/>
      <c r="E44" s="549"/>
      <c r="F44" s="89"/>
      <c r="G44" s="546"/>
      <c r="H44" s="549"/>
      <c r="I44" s="89"/>
      <c r="J44" s="546"/>
      <c r="K44" s="549"/>
    </row>
    <row r="45" spans="1:11" ht="9" customHeight="1">
      <c r="A45" s="547"/>
      <c r="B45" s="550"/>
      <c r="C45" s="89"/>
      <c r="D45" s="547"/>
      <c r="E45" s="550"/>
      <c r="F45" s="89"/>
      <c r="G45" s="547"/>
      <c r="H45" s="550"/>
      <c r="I45" s="89"/>
      <c r="J45" s="547"/>
      <c r="K45" s="550"/>
    </row>
    <row r="46" spans="1:11" ht="6" customHeight="1">
      <c r="A46" s="551" t="s">
        <v>164</v>
      </c>
      <c r="B46" s="554" t="s">
        <v>165</v>
      </c>
      <c r="D46" s="551" t="s">
        <v>164</v>
      </c>
      <c r="E46" s="554" t="s">
        <v>165</v>
      </c>
      <c r="G46" s="551" t="s">
        <v>164</v>
      </c>
      <c r="H46" s="554" t="s">
        <v>165</v>
      </c>
      <c r="J46" s="551" t="s">
        <v>164</v>
      </c>
      <c r="K46" s="554" t="s">
        <v>165</v>
      </c>
    </row>
    <row r="47" spans="1:11" ht="6" customHeight="1">
      <c r="A47" s="552"/>
      <c r="B47" s="555"/>
      <c r="D47" s="552"/>
      <c r="E47" s="555"/>
      <c r="G47" s="552"/>
      <c r="H47" s="555"/>
      <c r="J47" s="552"/>
      <c r="K47" s="555"/>
    </row>
    <row r="48" spans="1:11" ht="6" customHeight="1">
      <c r="A48" s="553"/>
      <c r="B48" s="556"/>
      <c r="D48" s="553"/>
      <c r="E48" s="556"/>
      <c r="G48" s="553"/>
      <c r="H48" s="556"/>
      <c r="J48" s="553"/>
      <c r="K48" s="556"/>
    </row>
    <row r="49" spans="1:11" ht="14.25" customHeight="1">
      <c r="A49" s="91" t="str">
        <f>IF(申込書!$B$35="","",申込書!$B$35)</f>
        <v>①</v>
      </c>
      <c r="B49" s="92" t="str">
        <f>IF(申込書!$E$36="","",申込書!$E$36)</f>
        <v>今石  梓喜</v>
      </c>
      <c r="C49" s="93"/>
      <c r="D49" s="91" t="str">
        <f>IF(申込書!$B$35="","",申込書!$B$35)</f>
        <v>①</v>
      </c>
      <c r="E49" s="92" t="str">
        <f>IF(申込書!$E$36="","",申込書!$E$36)</f>
        <v>今石  梓喜</v>
      </c>
      <c r="F49" s="93"/>
      <c r="G49" s="91" t="str">
        <f>IF(申込書!$B$35="","",申込書!$B$35)</f>
        <v>①</v>
      </c>
      <c r="H49" s="92" t="str">
        <f>IF(申込書!$E$36="","",申込書!$E$36)</f>
        <v>今石  梓喜</v>
      </c>
      <c r="I49" s="93"/>
      <c r="J49" s="91" t="str">
        <f>IF(申込書!$B$35="","",申込書!$B$35)</f>
        <v>①</v>
      </c>
      <c r="K49" s="92" t="str">
        <f>IF(申込書!$E$36="","",申込書!$E$36)</f>
        <v>今石  梓喜</v>
      </c>
    </row>
    <row r="50" spans="1:11" ht="14.25" customHeight="1">
      <c r="A50" s="91">
        <f>IF(申込書!$B$37="","",申込書!$B$37)</f>
        <v>2</v>
      </c>
      <c r="B50" s="92" t="str">
        <f>IF(申込書!$E$38="","",申込書!$E$38)</f>
        <v>酒井 結菜</v>
      </c>
      <c r="C50" s="93"/>
      <c r="D50" s="91">
        <f>IF(申込書!$B$37="","",申込書!$B$37)</f>
        <v>2</v>
      </c>
      <c r="E50" s="92" t="str">
        <f>IF(申込書!$E$38="","",申込書!$E$38)</f>
        <v>酒井 結菜</v>
      </c>
      <c r="F50" s="93"/>
      <c r="G50" s="91">
        <f>IF(申込書!$B$37="","",申込書!$B$37)</f>
        <v>2</v>
      </c>
      <c r="H50" s="92" t="str">
        <f>IF(申込書!$E$38="","",申込書!$E$38)</f>
        <v>酒井 結菜</v>
      </c>
      <c r="I50" s="93"/>
      <c r="J50" s="91">
        <f>IF(申込書!$B$37="","",申込書!$B$37)</f>
        <v>2</v>
      </c>
      <c r="K50" s="92" t="str">
        <f>IF(申込書!$E$38="","",申込書!$E$38)</f>
        <v>酒井 結菜</v>
      </c>
    </row>
    <row r="51" spans="1:11" ht="14.25" customHeight="1">
      <c r="A51" s="91">
        <f>IF(申込書!$B$39="","",申込書!$B$39)</f>
        <v>3</v>
      </c>
      <c r="B51" s="92" t="str">
        <f>IF(申込書!$E$40="","",申込書!$E$40)</f>
        <v>立島 杏菜</v>
      </c>
      <c r="C51" s="93"/>
      <c r="D51" s="91">
        <f>IF(申込書!$B$39="","",申込書!$B$39)</f>
        <v>3</v>
      </c>
      <c r="E51" s="92" t="str">
        <f>IF(申込書!$E$40="","",申込書!$E$40)</f>
        <v>立島 杏菜</v>
      </c>
      <c r="F51" s="93"/>
      <c r="G51" s="91">
        <f>IF(申込書!$B$39="","",申込書!$B$39)</f>
        <v>3</v>
      </c>
      <c r="H51" s="92" t="str">
        <f>IF(申込書!$E$40="","",申込書!$E$40)</f>
        <v>立島 杏菜</v>
      </c>
      <c r="I51" s="93"/>
      <c r="J51" s="91">
        <f>IF(申込書!$B$39="","",申込書!$B$39)</f>
        <v>3</v>
      </c>
      <c r="K51" s="92" t="str">
        <f>IF(申込書!$E$40="","",申込書!$E$40)</f>
        <v>立島 杏菜</v>
      </c>
    </row>
    <row r="52" spans="1:11" ht="14.25" customHeight="1">
      <c r="A52" s="91">
        <f>IF(申込書!$B$41="","",申込書!$B$41)</f>
        <v>4</v>
      </c>
      <c r="B52" s="92" t="str">
        <f>IF(申込書!$E$42="","",申込書!$E$42)</f>
        <v>梶岡 依歩希</v>
      </c>
      <c r="C52" s="93"/>
      <c r="D52" s="91">
        <f>IF(申込書!$B$41="","",申込書!$B$41)</f>
        <v>4</v>
      </c>
      <c r="E52" s="92" t="str">
        <f>IF(申込書!$E$42="","",申込書!$E$42)</f>
        <v>梶岡 依歩希</v>
      </c>
      <c r="F52" s="93"/>
      <c r="G52" s="91">
        <f>IF(申込書!$B$41="","",申込書!$B$41)</f>
        <v>4</v>
      </c>
      <c r="H52" s="92" t="str">
        <f>IF(申込書!$E$42="","",申込書!$E$42)</f>
        <v>梶岡 依歩希</v>
      </c>
      <c r="I52" s="93"/>
      <c r="J52" s="91">
        <f>IF(申込書!$B$41="","",申込書!$B$41)</f>
        <v>4</v>
      </c>
      <c r="K52" s="92" t="str">
        <f>IF(申込書!$E$42="","",申込書!$E$42)</f>
        <v>梶岡 依歩希</v>
      </c>
    </row>
    <row r="53" spans="1:11" ht="14.25" customHeight="1">
      <c r="A53" s="91">
        <f>IF(申込書!$B$43="","",申込書!$B$43)</f>
        <v>5</v>
      </c>
      <c r="B53" s="92" t="str">
        <f>IF(申込書!$E$44="","",申込書!$E$44)</f>
        <v>磯崎 汐莉</v>
      </c>
      <c r="C53" s="93"/>
      <c r="D53" s="91">
        <f>IF(申込書!$B$43="","",申込書!$B$43)</f>
        <v>5</v>
      </c>
      <c r="E53" s="92" t="str">
        <f>IF(申込書!$E$44="","",申込書!$E$44)</f>
        <v>磯崎 汐莉</v>
      </c>
      <c r="F53" s="93"/>
      <c r="G53" s="91">
        <f>IF(申込書!$B$43="","",申込書!$B$43)</f>
        <v>5</v>
      </c>
      <c r="H53" s="92" t="str">
        <f>IF(申込書!$E$44="","",申込書!$E$44)</f>
        <v>磯崎 汐莉</v>
      </c>
      <c r="I53" s="93"/>
      <c r="J53" s="91">
        <f>IF(申込書!$B$43="","",申込書!$B$43)</f>
        <v>5</v>
      </c>
      <c r="K53" s="92" t="str">
        <f>IF(申込書!$E$44="","",申込書!$E$44)</f>
        <v>磯崎 汐莉</v>
      </c>
    </row>
    <row r="54" spans="1:11" ht="14.25" customHeight="1">
      <c r="A54" s="91">
        <f>IF(申込書!$B$45="","",申込書!$B$45)</f>
        <v>6</v>
      </c>
      <c r="B54" s="92" t="str">
        <f>IF(申込書!$E$46="","",申込書!$E$46)</f>
        <v>齊藤 愛美</v>
      </c>
      <c r="C54" s="93"/>
      <c r="D54" s="91">
        <f>IF(申込書!$B$45="","",申込書!$B$45)</f>
        <v>6</v>
      </c>
      <c r="E54" s="92" t="str">
        <f>IF(申込書!$E$46="","",申込書!$E$46)</f>
        <v>齊藤 愛美</v>
      </c>
      <c r="F54" s="93"/>
      <c r="G54" s="91">
        <f>IF(申込書!$B$45="","",申込書!$B$45)</f>
        <v>6</v>
      </c>
      <c r="H54" s="92" t="str">
        <f>IF(申込書!$E$46="","",申込書!$E$46)</f>
        <v>齊藤 愛美</v>
      </c>
      <c r="I54" s="93"/>
      <c r="J54" s="91">
        <f>IF(申込書!$B$45="","",申込書!$B$45)</f>
        <v>6</v>
      </c>
      <c r="K54" s="92" t="str">
        <f>IF(申込書!$E$46="","",申込書!$E$46)</f>
        <v>齊藤 愛美</v>
      </c>
    </row>
    <row r="55" spans="1:11" ht="14.25" customHeight="1">
      <c r="A55" s="91">
        <f>IF(申込書!$B$47="","",申込書!$B$47)</f>
        <v>7</v>
      </c>
      <c r="B55" s="92" t="str">
        <f>IF(申込書!$E$48="","",申込書!$E$48)</f>
        <v>木村 莉乃</v>
      </c>
      <c r="C55" s="93"/>
      <c r="D55" s="91">
        <f>IF(申込書!$B$47="","",申込書!$B$47)</f>
        <v>7</v>
      </c>
      <c r="E55" s="92" t="str">
        <f>IF(申込書!$E$48="","",申込書!$E$48)</f>
        <v>木村 莉乃</v>
      </c>
      <c r="F55" s="93"/>
      <c r="G55" s="91">
        <f>IF(申込書!$B$47="","",申込書!$B$47)</f>
        <v>7</v>
      </c>
      <c r="H55" s="92" t="str">
        <f>IF(申込書!$E$48="","",申込書!$E$48)</f>
        <v>木村 莉乃</v>
      </c>
      <c r="I55" s="93"/>
      <c r="J55" s="91">
        <f>IF(申込書!$B$47="","",申込書!$B$47)</f>
        <v>7</v>
      </c>
      <c r="K55" s="92" t="str">
        <f>IF(申込書!$E$48="","",申込書!$E$48)</f>
        <v>木村 莉乃</v>
      </c>
    </row>
    <row r="56" spans="1:11" ht="14.25" customHeight="1">
      <c r="A56" s="91">
        <f>IF(申込書!$B$49="","",申込書!$B$49)</f>
        <v>8</v>
      </c>
      <c r="B56" s="92" t="str">
        <f>IF(申込書!$E$50="","",申込書!$E$50)</f>
        <v>平野 結香</v>
      </c>
      <c r="C56" s="93"/>
      <c r="D56" s="91">
        <f>IF(申込書!$B$49="","",申込書!$B$49)</f>
        <v>8</v>
      </c>
      <c r="E56" s="92" t="str">
        <f>IF(申込書!$E$50="","",申込書!$E$50)</f>
        <v>平野 結香</v>
      </c>
      <c r="F56" s="93"/>
      <c r="G56" s="91">
        <f>IF(申込書!$B$49="","",申込書!$B$49)</f>
        <v>8</v>
      </c>
      <c r="H56" s="92" t="str">
        <f>IF(申込書!$E$50="","",申込書!$E$50)</f>
        <v>平野 結香</v>
      </c>
      <c r="I56" s="93"/>
      <c r="J56" s="91">
        <f>IF(申込書!$B$49="","",申込書!$B$49)</f>
        <v>8</v>
      </c>
      <c r="K56" s="92" t="str">
        <f>IF(申込書!$E$50="","",申込書!$E$50)</f>
        <v>平野 結香</v>
      </c>
    </row>
    <row r="57" spans="1:11" ht="14.25" customHeight="1">
      <c r="A57" s="91">
        <f>IF(申込書!$B$51="","",申込書!$B$51)</f>
        <v>9</v>
      </c>
      <c r="B57" s="92" t="str">
        <f>IF(申込書!$E$52="","",申込書!$E$52)</f>
        <v>今石  小絃</v>
      </c>
      <c r="C57" s="93"/>
      <c r="D57" s="91">
        <f>IF(申込書!$B$51="","",申込書!$B$51)</f>
        <v>9</v>
      </c>
      <c r="E57" s="92" t="str">
        <f>IF(申込書!$E$52="","",申込書!$E$52)</f>
        <v>今石  小絃</v>
      </c>
      <c r="F57" s="93"/>
      <c r="G57" s="91">
        <f>IF(申込書!$B$51="","",申込書!$B$51)</f>
        <v>9</v>
      </c>
      <c r="H57" s="92" t="str">
        <f>IF(申込書!$E$52="","",申込書!$E$52)</f>
        <v>今石  小絃</v>
      </c>
      <c r="I57" s="93"/>
      <c r="J57" s="91">
        <f>IF(申込書!$B$51="","",申込書!$B$51)</f>
        <v>9</v>
      </c>
      <c r="K57" s="92" t="str">
        <f>IF(申込書!$E$52="","",申込書!$E$52)</f>
        <v>今石  小絃</v>
      </c>
    </row>
    <row r="58" spans="1:11" ht="14.25" customHeight="1">
      <c r="A58" s="91">
        <f>IF(申込書!$B$53="","",申込書!$B$53)</f>
        <v>10</v>
      </c>
      <c r="B58" s="92" t="str">
        <f>IF(申込書!$E$54="","",申込書!$E$54)</f>
        <v>安藤 紗良</v>
      </c>
      <c r="C58" s="93"/>
      <c r="D58" s="91">
        <f>IF(申込書!$B$53="","",申込書!$B$53)</f>
        <v>10</v>
      </c>
      <c r="E58" s="92" t="str">
        <f>IF(申込書!$E$54="","",申込書!$E$54)</f>
        <v>安藤 紗良</v>
      </c>
      <c r="F58" s="93"/>
      <c r="G58" s="91">
        <f>IF(申込書!$B$53="","",申込書!$B$53)</f>
        <v>10</v>
      </c>
      <c r="H58" s="92" t="str">
        <f>IF(申込書!$E$54="","",申込書!$E$54)</f>
        <v>安藤 紗良</v>
      </c>
      <c r="I58" s="93"/>
      <c r="J58" s="91">
        <f>IF(申込書!$B$53="","",申込書!$B$53)</f>
        <v>10</v>
      </c>
      <c r="K58" s="92" t="str">
        <f>IF(申込書!$E$54="","",申込書!$E$54)</f>
        <v>安藤 紗良</v>
      </c>
    </row>
    <row r="59" spans="1:11" ht="14.25" customHeight="1">
      <c r="A59" s="91">
        <f>IF(申込書!$B$55="","",申込書!$B$55)</f>
        <v>11</v>
      </c>
      <c r="B59" s="92" t="str">
        <f>IF(申込書!$E$56="","",申込書!$E$56)</f>
        <v>田中 沙和</v>
      </c>
      <c r="C59" s="93"/>
      <c r="D59" s="91">
        <f>IF(申込書!$B$55="","",申込書!$B$55)</f>
        <v>11</v>
      </c>
      <c r="E59" s="92" t="str">
        <f>IF(申込書!$E$56="","",申込書!$E$56)</f>
        <v>田中 沙和</v>
      </c>
      <c r="F59" s="93"/>
      <c r="G59" s="91">
        <f>IF(申込書!$B$55="","",申込書!$B$55)</f>
        <v>11</v>
      </c>
      <c r="H59" s="92" t="str">
        <f>IF(申込書!$E$56="","",申込書!$E$56)</f>
        <v>田中 沙和</v>
      </c>
      <c r="I59" s="93"/>
      <c r="J59" s="91">
        <f>IF(申込書!$B$55="","",申込書!$B$55)</f>
        <v>11</v>
      </c>
      <c r="K59" s="92" t="str">
        <f>IF(申込書!$E$56="","",申込書!$E$56)</f>
        <v>田中 沙和</v>
      </c>
    </row>
    <row r="60" spans="1:11" ht="14.25" customHeight="1">
      <c r="A60" s="91" t="str">
        <f>IF(申込書!$B$57="","",申込書!$B$57)</f>
        <v/>
      </c>
      <c r="B60" s="92" t="str">
        <f>IF(申込書!$E$58="","",申込書!$E$58)</f>
        <v/>
      </c>
      <c r="C60" s="93"/>
      <c r="D60" s="91" t="str">
        <f>IF(申込書!$B$57="","",申込書!$B$57)</f>
        <v/>
      </c>
      <c r="E60" s="92" t="str">
        <f>IF(申込書!$E$58="","",申込書!$E$58)</f>
        <v/>
      </c>
      <c r="F60" s="93"/>
      <c r="G60" s="91" t="str">
        <f>IF(申込書!$B$57="","",申込書!$B$57)</f>
        <v/>
      </c>
      <c r="H60" s="92" t="str">
        <f>IF(申込書!$E$58="","",申込書!$E$58)</f>
        <v/>
      </c>
      <c r="I60" s="93"/>
      <c r="J60" s="91" t="str">
        <f>IF(申込書!$B$57="","",申込書!$B$57)</f>
        <v/>
      </c>
      <c r="K60" s="92" t="str">
        <f>IF(申込書!$E$58="","",申込書!$E$58)</f>
        <v/>
      </c>
    </row>
    <row r="61" spans="1:11" ht="14.25" customHeight="1">
      <c r="A61" s="91" t="str">
        <f>IF(申込書!$B$59="","",申込書!$B$59)</f>
        <v/>
      </c>
      <c r="B61" s="92" t="str">
        <f>IF(申込書!$E$60="","",申込書!$E$60)</f>
        <v/>
      </c>
      <c r="C61" s="93"/>
      <c r="D61" s="91" t="str">
        <f>IF(申込書!$B$59="","",申込書!$B$59)</f>
        <v/>
      </c>
      <c r="E61" s="92" t="str">
        <f>IF(申込書!$E$60="","",申込書!$E$60)</f>
        <v/>
      </c>
      <c r="F61" s="93"/>
      <c r="G61" s="91" t="str">
        <f>IF(申込書!$B$59="","",申込書!$B$59)</f>
        <v/>
      </c>
      <c r="H61" s="92" t="str">
        <f>IF(申込書!$E$60="","",申込書!$E$60)</f>
        <v/>
      </c>
      <c r="I61" s="93"/>
      <c r="J61" s="91" t="str">
        <f>IF(申込書!$B$59="","",申込書!$B$59)</f>
        <v/>
      </c>
      <c r="K61" s="92" t="str">
        <f>IF(申込書!$E$60="","",申込書!$E$60)</f>
        <v/>
      </c>
    </row>
    <row r="62" spans="1:11" ht="14.25" customHeight="1">
      <c r="A62" s="91" t="str">
        <f>IF(申込書!$B$61="","",申込書!$B$61)</f>
        <v/>
      </c>
      <c r="B62" s="92" t="str">
        <f>IF(申込書!$E$62="","",申込書!$E$62)</f>
        <v/>
      </c>
      <c r="C62" s="93"/>
      <c r="D62" s="91" t="str">
        <f>IF(申込書!$B$61="","",申込書!$B$61)</f>
        <v/>
      </c>
      <c r="E62" s="92" t="str">
        <f>IF(申込書!$E$62="","",申込書!$E$62)</f>
        <v/>
      </c>
      <c r="F62" s="93"/>
      <c r="G62" s="91" t="str">
        <f>IF(申込書!$B$61="","",申込書!$B$61)</f>
        <v/>
      </c>
      <c r="H62" s="92" t="str">
        <f>IF(申込書!$E$62="","",申込書!$E$62)</f>
        <v/>
      </c>
      <c r="I62" s="93"/>
      <c r="J62" s="91" t="str">
        <f>IF(申込書!$B$61="","",申込書!$B$61)</f>
        <v/>
      </c>
      <c r="K62" s="92" t="str">
        <f>IF(申込書!$E$62="","",申込書!$E$62)</f>
        <v/>
      </c>
    </row>
  </sheetData>
  <sheetProtection sheet="1" objects="1" scenarios="1"/>
  <mergeCells count="48">
    <mergeCell ref="J43:J45"/>
    <mergeCell ref="K43:K45"/>
    <mergeCell ref="A46:A48"/>
    <mergeCell ref="B46:B48"/>
    <mergeCell ref="D46:D48"/>
    <mergeCell ref="E46:E48"/>
    <mergeCell ref="G46:G48"/>
    <mergeCell ref="H46:H48"/>
    <mergeCell ref="J46:J48"/>
    <mergeCell ref="K46:K48"/>
    <mergeCell ref="A43:A45"/>
    <mergeCell ref="B43:B45"/>
    <mergeCell ref="D43:D45"/>
    <mergeCell ref="E43:E45"/>
    <mergeCell ref="G43:G45"/>
    <mergeCell ref="H43:H45"/>
    <mergeCell ref="J22:J24"/>
    <mergeCell ref="K22:K24"/>
    <mergeCell ref="A25:A27"/>
    <mergeCell ref="B25:B27"/>
    <mergeCell ref="D25:D27"/>
    <mergeCell ref="E25:E27"/>
    <mergeCell ref="G25:G27"/>
    <mergeCell ref="H25:H27"/>
    <mergeCell ref="J25:J27"/>
    <mergeCell ref="K25:K27"/>
    <mergeCell ref="A22:A24"/>
    <mergeCell ref="B22:B24"/>
    <mergeCell ref="D22:D24"/>
    <mergeCell ref="E22:E24"/>
    <mergeCell ref="G22:G24"/>
    <mergeCell ref="H22:H24"/>
    <mergeCell ref="J1:J3"/>
    <mergeCell ref="K1:K3"/>
    <mergeCell ref="A4:A6"/>
    <mergeCell ref="B4:B6"/>
    <mergeCell ref="D4:D6"/>
    <mergeCell ref="E4:E6"/>
    <mergeCell ref="G4:G6"/>
    <mergeCell ref="H4:H6"/>
    <mergeCell ref="J4:J6"/>
    <mergeCell ref="K4:K6"/>
    <mergeCell ref="A1:A3"/>
    <mergeCell ref="B1:B3"/>
    <mergeCell ref="D1:D3"/>
    <mergeCell ref="E1:E3"/>
    <mergeCell ref="G1:G3"/>
    <mergeCell ref="H1:H3"/>
  </mergeCells>
  <phoneticPr fontId="21"/>
  <conditionalFormatting sqref="A7:B20 D7:E20 G7:H20 J7:K20 A28:B41 D28:E41 G28:H41 J28:K41 A49:B62 D49:E62 G49:H62 J49:K6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B19" sqref="B19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557" t="s">
        <v>12</v>
      </c>
      <c r="B1" s="55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557"/>
      <c r="B2" s="55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558" t="s">
        <v>19</v>
      </c>
      <c r="B4" s="559"/>
      <c r="C4" s="559"/>
      <c r="D4" s="559"/>
      <c r="E4" s="559"/>
      <c r="F4" s="559"/>
      <c r="G4" s="560"/>
      <c r="H4" s="5" t="s">
        <v>20</v>
      </c>
      <c r="I4" s="5" t="s">
        <v>21</v>
      </c>
      <c r="J4" s="561" t="s">
        <v>70</v>
      </c>
      <c r="K4" s="559"/>
      <c r="L4" s="559"/>
      <c r="M4" s="559"/>
      <c r="N4" s="559"/>
      <c r="O4" s="559"/>
      <c r="P4" s="559"/>
      <c r="Q4" s="560"/>
    </row>
    <row r="5" spans="1:41" ht="72" customHeight="1" thickBot="1">
      <c r="A5" s="562"/>
      <c r="B5" s="563"/>
      <c r="C5" s="563"/>
      <c r="D5" s="563"/>
      <c r="E5" s="563"/>
      <c r="F5" s="563"/>
      <c r="G5" s="564"/>
      <c r="H5" s="9" t="str">
        <f>IF(入力!J3="","",入力!J3)</f>
        <v>女子</v>
      </c>
      <c r="I5" s="9">
        <f>入力!Y25</f>
        <v>6</v>
      </c>
      <c r="J5" s="565"/>
      <c r="K5" s="566"/>
      <c r="L5" s="566"/>
      <c r="M5" s="566"/>
      <c r="N5" s="566"/>
      <c r="O5" s="566"/>
      <c r="P5" s="566"/>
      <c r="Q5" s="56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106</v>
      </c>
      <c r="U6" s="5" t="s">
        <v>118</v>
      </c>
      <c r="V6" s="5" t="s">
        <v>118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120104</v>
      </c>
      <c r="B7" s="13" t="str">
        <f>IF(入力!C3="","",入力!C3)</f>
        <v>浦安ＭＡＸ</v>
      </c>
      <c r="C7" s="13" t="str">
        <f>IF(入力!C2="","",入力!C2)</f>
        <v>ウラヤスマックス</v>
      </c>
      <c r="D7" s="13" t="str">
        <f>IF(入力!AE3="","",入力!AE3)</f>
        <v>千葉県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/>
      </c>
      <c r="S7" s="13" t="str">
        <f>IF(入力!AE5="","",入力!AE5)</f>
        <v/>
      </c>
      <c r="T7" s="13"/>
      <c r="U7" s="13" t="str">
        <f>IF(入力!C4="","",入力!C4)</f>
        <v xml:space="preserve"> T10091623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栗林</v>
      </c>
      <c r="D16" s="13" t="str">
        <f>IF(入力!E8="","",入力!E8)</f>
        <v>昇司</v>
      </c>
      <c r="E16" s="13" t="str">
        <f>IF(入力!C7="","",入力!C7)</f>
        <v>クリバヤシ</v>
      </c>
      <c r="F16" s="13" t="str">
        <f>IF(入力!E7="","",入力!E7)</f>
        <v>ショウジ</v>
      </c>
      <c r="G16" s="13" t="str">
        <f>IF(入力!G7="","",入力!G7)</f>
        <v xml:space="preserve"> JVA000276580</v>
      </c>
      <c r="H16" s="13">
        <f>IF(入力!J7="","",入力!J7)</f>
        <v>18404</v>
      </c>
      <c r="I16" s="13">
        <f>IF(入力!M7="","",入力!M7)</f>
        <v>200769</v>
      </c>
      <c r="J16" s="13"/>
      <c r="K16" s="13"/>
      <c r="L16" s="13">
        <f>IF(入力!AT7="","",入力!AT7)</f>
        <v>47</v>
      </c>
      <c r="M16" s="13"/>
      <c r="N16" s="13"/>
      <c r="O16" s="13"/>
      <c r="P16" s="13"/>
      <c r="Q16" s="13"/>
      <c r="R16" s="13" t="str">
        <f>IF(入力!R7="","",入力!R7)</f>
        <v>２７６</v>
      </c>
      <c r="S16" s="13" t="str">
        <f>IF(入力!W7="","",入力!W7)</f>
        <v>００３３</v>
      </c>
      <c r="T16" s="13" t="str">
        <f>IF(入力!P8="","",入力!P8)</f>
        <v>千葉県八千代市八千代台南1-32-1</v>
      </c>
      <c r="U16" s="13" t="str">
        <f>IF(入力!AL7="","",入力!AL7)</f>
        <v>０９０</v>
      </c>
      <c r="V16" s="13" t="str">
        <f>IF(入力!AK8="","",入力!AK8)</f>
        <v>９３７６</v>
      </c>
      <c r="W16" s="13" t="str">
        <f>IF(入力!AP8="","",入力!AP8)</f>
        <v>３８９７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佐々木</v>
      </c>
      <c r="D17" s="13" t="str">
        <f>IF(入力!E10="","",入力!E10)</f>
        <v>深雪</v>
      </c>
      <c r="E17" s="13" t="str">
        <f>IF(入力!C9="","",入力!C9)</f>
        <v>ササキ</v>
      </c>
      <c r="F17" s="13" t="str">
        <f>IF(入力!E9="","",入力!E9)</f>
        <v>ミユキ</v>
      </c>
      <c r="G17" s="13" t="str">
        <f>IF(入力!G9="","",入力!G9)</f>
        <v>JVA008320438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50</v>
      </c>
      <c r="M17" s="13"/>
      <c r="N17" s="13"/>
      <c r="O17" s="13"/>
      <c r="P17" s="13"/>
      <c r="Q17" s="13"/>
      <c r="R17" s="13" t="str">
        <f>IF(入力!R9="","",入力!R9)</f>
        <v>279</v>
      </c>
      <c r="S17" s="13" t="str">
        <f>IF(入力!W9="","",入力!W9)</f>
        <v>0002</v>
      </c>
      <c r="T17" s="13" t="str">
        <f>IF(入力!P10="","",入力!P10)</f>
        <v>千葉県浦安市北栄4-8-17-505</v>
      </c>
      <c r="U17" s="13" t="str">
        <f>IF(入力!AL9="","",入力!AL9)</f>
        <v>047</v>
      </c>
      <c r="V17" s="13" t="str">
        <f>IF(入力!AK10="","",入力!AK10)</f>
        <v>305</v>
      </c>
      <c r="W17" s="13" t="str">
        <f>IF(入力!AP10="","",入力!AP10)</f>
        <v>0354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IF(入力!C12="","",入力!C12)</f>
        <v/>
      </c>
      <c r="D20" s="13" t="str">
        <f>IF(入力!E12="","",入力!E12)</f>
        <v/>
      </c>
      <c r="E20" s="13" t="str">
        <f>IF(入力!C11="","",入力!C11)</f>
        <v/>
      </c>
      <c r="F20" s="13" t="str">
        <f>IF(入力!E11="","",入力!E11)</f>
        <v/>
      </c>
      <c r="G20" s="13" t="str">
        <f>IF(入力!G11="","",入力!G11)</f>
        <v/>
      </c>
      <c r="H20" s="13" t="str">
        <f>IF(入力!J11="","",入力!J11)</f>
        <v/>
      </c>
      <c r="I20" s="13" t="str">
        <f>IF(入力!M11="","",入力!M11)</f>
        <v/>
      </c>
      <c r="J20" s="13"/>
      <c r="K20" s="13"/>
      <c r="L20" s="13" t="str">
        <f>IF(入力!AT11="","",入力!AT11)</f>
        <v/>
      </c>
      <c r="M20" s="13"/>
      <c r="N20" s="13"/>
      <c r="O20" s="13"/>
      <c r="P20" s="13"/>
      <c r="Q20" s="13"/>
      <c r="R20" s="13" t="str">
        <f>IF(入力!R11="","",入力!R11)</f>
        <v/>
      </c>
      <c r="S20" s="13" t="str">
        <f>IF(入力!W11="","",入力!W11)</f>
        <v/>
      </c>
      <c r="T20" s="13" t="str">
        <f>IF(入力!P12="","",入力!P12)</f>
        <v/>
      </c>
      <c r="U20" s="13" t="str">
        <f>IF(入力!AL11="","",入力!AL11)</f>
        <v/>
      </c>
      <c r="V20" s="13" t="str">
        <f>IF(入力!AK12="","",入力!AK12)</f>
        <v/>
      </c>
      <c r="W20" s="13" t="str">
        <f>IF(入力!AP12="","",入力!AP12)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IF(入力!G13="","",入力!G13)</f>
        <v/>
      </c>
      <c r="H21" s="13" t="str">
        <f>IF(入力!J13="","",入力!J13)</f>
        <v/>
      </c>
      <c r="I21" s="13" t="str">
        <f>IF(入力!M13="","",入力!M13)</f>
        <v/>
      </c>
      <c r="J21" s="13"/>
      <c r="K21" s="13"/>
      <c r="L21" s="13" t="str">
        <f>IF(入力!AT13="","",入力!AT13)</f>
        <v/>
      </c>
      <c r="M21" s="13"/>
      <c r="N21" s="13"/>
      <c r="O21" s="13"/>
      <c r="P21" s="13"/>
      <c r="Q21" s="13"/>
      <c r="R21" s="13" t="str">
        <f>IF(入力!R13="","",入力!R13)</f>
        <v/>
      </c>
      <c r="S21" s="13" t="str">
        <f>IF(入力!W13="","",入力!W13)</f>
        <v/>
      </c>
      <c r="T21" s="13" t="str">
        <f>IF(入力!P14="","",入力!P14)</f>
        <v/>
      </c>
      <c r="U21" s="13" t="str">
        <f>IF(入力!AL13="","",入力!AL13)</f>
        <v/>
      </c>
      <c r="V21" s="13" t="str">
        <f>IF(入力!AK14="","",入力!AK14)</f>
        <v/>
      </c>
      <c r="W21" s="13" t="str">
        <f>IF(入力!AP14="","",入力!AP14)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IF(入力!C16="","",入力!C16)</f>
        <v>栗林</v>
      </c>
      <c r="D22" s="13" t="str">
        <f>IF(入力!E16="","",入力!E16)</f>
        <v>昇司</v>
      </c>
      <c r="E22" s="13" t="str">
        <f>IF(入力!C15="","",入力!C15)</f>
        <v>クリバヤシ</v>
      </c>
      <c r="F22" s="13" t="str">
        <f>IF(入力!E15="","",入力!E15)</f>
        <v>ショウジ</v>
      </c>
      <c r="G22" s="13"/>
      <c r="H22" s="13"/>
      <c r="I22" s="13"/>
      <c r="J22" s="13"/>
      <c r="K22" s="13"/>
      <c r="L22" s="13">
        <f>IF(入力!AT15="","",入力!AT15)</f>
        <v>46</v>
      </c>
      <c r="M22" s="13"/>
      <c r="N22" s="13" t="str">
        <f>IF(入力!C21="","",入力!C21)</f>
        <v>090</v>
      </c>
      <c r="O22" s="13">
        <f>IF(入力!E21="","",入力!E21)</f>
        <v>9376</v>
      </c>
      <c r="P22" s="13">
        <f>IF(入力!G21="","",入力!G21)</f>
        <v>3897</v>
      </c>
      <c r="Q22" s="13"/>
      <c r="R22" s="13" t="str">
        <f>IF(入力!R15="","",入力!R15)</f>
        <v>２７６</v>
      </c>
      <c r="S22" s="13" t="str">
        <f>IF(入力!W15="","",入力!W15)</f>
        <v>００３３</v>
      </c>
      <c r="T22" s="13" t="str">
        <f>IF(入力!P16="","",入力!P16)</f>
        <v>千葉県八千代市八千代台南1-32-1</v>
      </c>
      <c r="U22" s="13" t="str">
        <f>IF(入力!AL15="","",入力!AL15)</f>
        <v>０９０</v>
      </c>
      <c r="V22" s="13" t="str">
        <f>IF(入力!AK16="","",入力!AK16)</f>
        <v>９３７６</v>
      </c>
      <c r="W22" s="13" t="str">
        <f>IF(入力!AP16="","",入力!AP16)</f>
        <v>３８９７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IF(入力!$C$14="","",入力!$C$14)</f>
        <v/>
      </c>
      <c r="D23" s="13" t="str">
        <f>IF(入力!$E$14="","",入力!$E$14)</f>
        <v/>
      </c>
      <c r="E23" s="13" t="str">
        <f>IF(入力!$C$13="","",入力!$C$13)</f>
        <v/>
      </c>
      <c r="F23" s="13" t="str">
        <f>IF(入力!$E$13="","",入力!$E$13)</f>
        <v/>
      </c>
      <c r="G23" s="13" t="str">
        <f>IF(入力!G15="","",入力!G15)</f>
        <v>メールアドレス</v>
      </c>
      <c r="H23" s="13" t="str">
        <f>IF(入力!J15="","",入力!J15)</f>
        <v>s.kuribayshi@gmail.com</v>
      </c>
      <c r="I23" s="13" t="str">
        <f>IF(入力!M15="","",入力!M15)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 xml:space="preserve">今石 </v>
      </c>
      <c r="D24" s="51" t="str">
        <f>VLOOKUP($B$51,$A$53:$F$352,4)</f>
        <v>梓喜</v>
      </c>
      <c r="E24" s="51" t="str">
        <f>VLOOKUP($B$51,$A$53:$F$352,5)</f>
        <v>イマイシ</v>
      </c>
      <c r="F24" s="51" t="str">
        <f>VLOOKUP($B$51,$A$53:$F$352,6)</f>
        <v>アズキ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121</v>
      </c>
      <c r="B51" s="19">
        <f>IF(入力!Y33="","",入力!Y33)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IF(入力!B25="","",入力!B25)</f>
        <v>①</v>
      </c>
      <c r="C53" s="13" t="str">
        <f>IF(入力!C26="","",入力!C26)</f>
        <v xml:space="preserve">今石 </v>
      </c>
      <c r="D53" s="13" t="str">
        <f>IF(入力!E26="","",入力!E26)</f>
        <v>梓喜</v>
      </c>
      <c r="E53" s="13" t="str">
        <f>IF(入力!C25="","",入力!C25)</f>
        <v>イマイシ</v>
      </c>
      <c r="F53" s="13" t="str">
        <f>IF(入力!E25="","",入力!E25)</f>
        <v>アズキ</v>
      </c>
      <c r="G53" s="13" t="str">
        <f>IF(入力!M25="","",入力!M25)</f>
        <v>JVA001426007</v>
      </c>
      <c r="H53" s="13" t="str">
        <f>IF(入力!I25="","",入力!I25)</f>
        <v>信篤小</v>
      </c>
      <c r="I53" s="13">
        <f>IF(入力!G25="","",入力!G25)</f>
        <v>6</v>
      </c>
      <c r="J53" s="13">
        <f>IF(入力!P25="","",入力!P25)</f>
        <v>145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IF(入力!B27="","",入力!B27)</f>
        <v>2</v>
      </c>
      <c r="C54" s="13" t="str">
        <f>IF(入力!C28="","",入力!C28)</f>
        <v>酒井</v>
      </c>
      <c r="D54" s="13" t="str">
        <f>IF(入力!E28="","",入力!E28)</f>
        <v>結菜</v>
      </c>
      <c r="E54" s="13" t="str">
        <f>IF(入力!C27="","",入力!C27)</f>
        <v>サカイ</v>
      </c>
      <c r="F54" s="13" t="str">
        <f>IF(入力!E27="","",入力!E27)</f>
        <v>ユイナ</v>
      </c>
      <c r="G54" s="13" t="str">
        <f>IF(入力!M27="","",入力!M27)</f>
        <v>JVA001426014</v>
      </c>
      <c r="H54" s="13" t="str">
        <f>IF(入力!I27="","",入力!I27)</f>
        <v>信篤小</v>
      </c>
      <c r="I54" s="13">
        <f>IF(入力!G27="","",入力!G27)</f>
        <v>6</v>
      </c>
      <c r="J54" s="13">
        <f>IF(入力!P27="","",入力!P27)</f>
        <v>145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IF(入力!B29="","",入力!B29)</f>
        <v>3</v>
      </c>
      <c r="C55" s="13" t="str">
        <f>IF(入力!C30="","",入力!C30)</f>
        <v>立島</v>
      </c>
      <c r="D55" s="13" t="str">
        <f>IF(入力!E30="","",入力!E30)</f>
        <v>杏菜</v>
      </c>
      <c r="E55" s="13" t="str">
        <f>IF(入力!C29="","",入力!C29)</f>
        <v>タテシマ</v>
      </c>
      <c r="F55" s="13" t="str">
        <f>IF(入力!E29="","",入力!E29)</f>
        <v>アンナ</v>
      </c>
      <c r="G55" s="13" t="str">
        <f>IF(入力!M29="","",入力!M29)</f>
        <v>JVA001425994</v>
      </c>
      <c r="H55" s="13" t="str">
        <f>IF(入力!I29="","",入力!I29)</f>
        <v>信篤小</v>
      </c>
      <c r="I55" s="13">
        <f>IF(入力!G29="","",入力!G29)</f>
        <v>6</v>
      </c>
      <c r="J55" s="13">
        <f>IF(入力!P29="","",入力!P29)</f>
        <v>142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IF(入力!B31="","",入力!B31)</f>
        <v>4</v>
      </c>
      <c r="C56" s="13" t="str">
        <f>IF(入力!C32="","",入力!C32)</f>
        <v>梶岡</v>
      </c>
      <c r="D56" s="13" t="str">
        <f>IF(入力!E32="","",入力!E32)</f>
        <v>依歩希</v>
      </c>
      <c r="E56" s="13" t="str">
        <f>IF(入力!C31="","",入力!C31)</f>
        <v>カジオカ</v>
      </c>
      <c r="F56" s="13" t="str">
        <f>IF(入力!E31="","",入力!E31)</f>
        <v>イブキ</v>
      </c>
      <c r="G56" s="13" t="str">
        <f>IF(入力!M31="","",入力!M31)</f>
        <v xml:space="preserve"> JVA001031744</v>
      </c>
      <c r="H56" s="13" t="str">
        <f>IF(入力!I31="","",入力!I31)</f>
        <v>入船小</v>
      </c>
      <c r="I56" s="13">
        <f>IF(入力!G31="","",入力!G31)</f>
        <v>5</v>
      </c>
      <c r="J56" s="13">
        <f>IF(入力!P31="","",入力!P31)</f>
        <v>140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IF(入力!B33="","",入力!B33)</f>
        <v>5</v>
      </c>
      <c r="C57" s="13" t="str">
        <f>IF(入力!C34="","",入力!C34)</f>
        <v>磯崎</v>
      </c>
      <c r="D57" s="13" t="str">
        <f>IF(入力!E34="","",入力!E34)</f>
        <v>汐莉</v>
      </c>
      <c r="E57" s="13" t="str">
        <f>IF(入力!C33="","",入力!C33)</f>
        <v>イソザキ</v>
      </c>
      <c r="F57" s="13" t="str">
        <f>IF(入力!E33="","",入力!E33)</f>
        <v>シオリ</v>
      </c>
      <c r="G57" s="13" t="str">
        <f>IF(入力!M33="","",入力!M33)</f>
        <v>JVA001234022</v>
      </c>
      <c r="H57" s="13" t="str">
        <f>IF(入力!I33="","",入力!I33)</f>
        <v>東小</v>
      </c>
      <c r="I57" s="13">
        <f>IF(入力!G33="","",入力!G33)</f>
        <v>5</v>
      </c>
      <c r="J57" s="13">
        <f>IF(入力!P33="","",入力!P33)</f>
        <v>135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IF(入力!B35="","",入力!B35)</f>
        <v>6</v>
      </c>
      <c r="C58" s="13" t="str">
        <f>IF(入力!C36="","",入力!C36)</f>
        <v>齊藤</v>
      </c>
      <c r="D58" s="13" t="str">
        <f>IF(入力!E36="","",入力!E36)</f>
        <v>愛美</v>
      </c>
      <c r="E58" s="13" t="str">
        <f>IF(入力!C35="","",入力!C35)</f>
        <v>サイトウ</v>
      </c>
      <c r="F58" s="13" t="str">
        <f>IF(入力!E35="","",入力!E35)</f>
        <v>アミ</v>
      </c>
      <c r="G58" s="13" t="str">
        <f>IF(入力!M35="","",入力!M35)</f>
        <v>JVA001323115</v>
      </c>
      <c r="H58" s="13" t="str">
        <f>IF(入力!I35="","",入力!I35)</f>
        <v>信篤小</v>
      </c>
      <c r="I58" s="13">
        <f>IF(入力!G35="","",入力!G35)</f>
        <v>5</v>
      </c>
      <c r="J58" s="13">
        <f>IF(入力!P35="","",入力!P35)</f>
        <v>150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IF(入力!B37="","",入力!B37)</f>
        <v>7</v>
      </c>
      <c r="C59" s="13" t="str">
        <f>IF(入力!C38="","",入力!C38)</f>
        <v>木村</v>
      </c>
      <c r="D59" s="13" t="str">
        <f>IF(入力!E38="","",入力!E38)</f>
        <v>莉乃</v>
      </c>
      <c r="E59" s="13" t="str">
        <f>IF(入力!C37="","",入力!C37)</f>
        <v>キムラ</v>
      </c>
      <c r="F59" s="13" t="str">
        <f>IF(入力!E37="","",入力!E37)</f>
        <v>リノ</v>
      </c>
      <c r="G59" s="13" t="str">
        <f>IF(入力!M37="","",入力!M37)</f>
        <v>JVA001508833</v>
      </c>
      <c r="H59" s="13" t="str">
        <f>IF(入力!I37="","",入力!I37)</f>
        <v>日の出南小</v>
      </c>
      <c r="I59" s="13">
        <f>IF(入力!G37="","",入力!G37)</f>
        <v>5</v>
      </c>
      <c r="J59" s="13">
        <f>IF(入力!P37="","",入力!P37)</f>
        <v>140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IF(入力!B39="","",入力!B39)</f>
        <v>8</v>
      </c>
      <c r="C60" s="13" t="str">
        <f>IF(入力!C40="","",入力!C40)</f>
        <v>平野</v>
      </c>
      <c r="D60" s="13" t="str">
        <f>IF(入力!E40="","",入力!E40)</f>
        <v>結香</v>
      </c>
      <c r="E60" s="13" t="str">
        <f>IF(入力!C39="","",入力!C39)</f>
        <v>ヒラノ</v>
      </c>
      <c r="F60" s="13" t="str">
        <f>IF(入力!E39="","",入力!E39)</f>
        <v>ユイカ</v>
      </c>
      <c r="G60" s="13" t="str">
        <f>IF(入力!M39="","",入力!M39)</f>
        <v>JVA001487312</v>
      </c>
      <c r="H60" s="13" t="str">
        <f>IF(入力!I39="","",入力!I39)</f>
        <v>信篤小</v>
      </c>
      <c r="I60" s="13">
        <f>IF(入力!G39="","",入力!G39)</f>
        <v>3</v>
      </c>
      <c r="J60" s="13">
        <f>IF(入力!P39="","",入力!P39)</f>
        <v>142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IF(入力!B41="","",入力!B41)</f>
        <v>9</v>
      </c>
      <c r="C61" s="13" t="str">
        <f>IF(入力!C42="","",入力!C42)</f>
        <v xml:space="preserve">今石 </v>
      </c>
      <c r="D61" s="13" t="str">
        <f>IF(入力!E42="","",入力!E42)</f>
        <v>小絃</v>
      </c>
      <c r="E61" s="13" t="str">
        <f>IF(入力!C41="","",入力!C41)</f>
        <v>イマイシ</v>
      </c>
      <c r="F61" s="13" t="str">
        <f>IF(入力!E41="","",入力!E41)</f>
        <v>コイト</v>
      </c>
      <c r="G61" s="13" t="str">
        <f>IF(入力!M41="","",入力!M41)</f>
        <v>JVA001505191</v>
      </c>
      <c r="H61" s="13" t="str">
        <f>IF(入力!I41="","",入力!I41)</f>
        <v>信篤小</v>
      </c>
      <c r="I61" s="13">
        <f>IF(入力!G41="","",入力!G41)</f>
        <v>3</v>
      </c>
      <c r="J61" s="13">
        <f>IF(入力!P41="","",入力!P41)</f>
        <v>135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IF(入力!B43="","",入力!B43)</f>
        <v>10</v>
      </c>
      <c r="C62" s="13" t="str">
        <f>IF(入力!C44="","",入力!C44)</f>
        <v>安藤</v>
      </c>
      <c r="D62" s="13" t="str">
        <f>IF(入力!E44="","",入力!E44)</f>
        <v>紗良</v>
      </c>
      <c r="E62" s="13" t="str">
        <f>IF(入力!C43="","",入力!C43)</f>
        <v>アンドウ</v>
      </c>
      <c r="F62" s="13" t="str">
        <f>IF(入力!E43="","",入力!E43)</f>
        <v>サラ</v>
      </c>
      <c r="G62" s="13" t="str">
        <f>IF(入力!M43="","",入力!M43)</f>
        <v>JVA024428064</v>
      </c>
      <c r="H62" s="13" t="str">
        <f>IF(入力!I43="","",入力!I43)</f>
        <v>高州北小</v>
      </c>
      <c r="I62" s="13">
        <f>IF(入力!G43="","",入力!G43)</f>
        <v>3</v>
      </c>
      <c r="J62" s="13">
        <f>IF(入力!P43="","",入力!P43)</f>
        <v>135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IF(入力!B45="","",入力!B45)</f>
        <v>11</v>
      </c>
      <c r="C63" s="13" t="str">
        <f>IF(入力!C46="","",入力!C46)</f>
        <v>田中</v>
      </c>
      <c r="D63" s="13" t="str">
        <f>IF(入力!E46="","",入力!E46)</f>
        <v>沙和</v>
      </c>
      <c r="E63" s="13" t="str">
        <f>IF(入力!C45="","",入力!C45)</f>
        <v>タナカ</v>
      </c>
      <c r="F63" s="13" t="str">
        <f>IF(入力!E45="","",入力!E45)</f>
        <v>サワ</v>
      </c>
      <c r="G63" s="13" t="str">
        <f>IF(入力!M45="","",入力!M45)</f>
        <v>JVA024429177</v>
      </c>
      <c r="H63" s="13" t="str">
        <f>IF(入力!I45="","",入力!I45)</f>
        <v>高州北小</v>
      </c>
      <c r="I63" s="13">
        <f>IF(入力!G45="","",入力!G45)</f>
        <v>3</v>
      </c>
      <c r="J63" s="13">
        <f>IF(入力!P45="","",入力!P45)</f>
        <v>135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IF(入力!B47="","",入力!B47)</f>
        <v/>
      </c>
      <c r="C64" s="13" t="str">
        <f>IF(入力!C48="","",入力!C48)</f>
        <v/>
      </c>
      <c r="D64" s="13" t="str">
        <f>IF(入力!E48="","",入力!E48)</f>
        <v/>
      </c>
      <c r="E64" s="13" t="str">
        <f>IF(入力!C47="","",入力!C47)</f>
        <v/>
      </c>
      <c r="F64" s="13" t="str">
        <f>IF(入力!E47="","",入力!E47)</f>
        <v/>
      </c>
      <c r="G64" s="13" t="str">
        <f>IF(入力!M47="","",入力!M47)</f>
        <v/>
      </c>
      <c r="H64" s="13" t="str">
        <f>IF(入力!I47="","",入力!I47)</f>
        <v/>
      </c>
      <c r="I64" s="13" t="str">
        <f>IF(入力!G47="","",入力!G47)</f>
        <v/>
      </c>
      <c r="J64" s="13" t="str">
        <f>IF(入力!P47="","",入力!P47)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IF(入力!B49="","",入力!B49)</f>
        <v/>
      </c>
      <c r="C65" s="13" t="str">
        <f>IF(入力!C50="","",入力!C50)</f>
        <v/>
      </c>
      <c r="D65" s="13" t="str">
        <f>IF(入力!E50="","",入力!E50)</f>
        <v/>
      </c>
      <c r="E65" s="13" t="str">
        <f>IF(入力!C49="","",入力!C49)</f>
        <v/>
      </c>
      <c r="F65" s="13" t="str">
        <f>IF(入力!E49="","",入力!E49)</f>
        <v/>
      </c>
      <c r="G65" s="13" t="str">
        <f>IF(入力!M49="","",入力!M49)</f>
        <v/>
      </c>
      <c r="H65" s="13" t="str">
        <f>IF(入力!I49="","",入力!I49)</f>
        <v/>
      </c>
      <c r="I65" s="13" t="str">
        <f>IF(入力!G49="","",入力!G49)</f>
        <v/>
      </c>
      <c r="J65" s="13" t="str">
        <f>IF(入力!P49="","",入力!P49)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IF(入力!B51="","",入力!B51)</f>
        <v/>
      </c>
      <c r="C66" s="13" t="str">
        <f>IF(入力!C52="","",入力!C52)</f>
        <v/>
      </c>
      <c r="D66" s="13" t="str">
        <f>IF(入力!E52="","",入力!E52)</f>
        <v/>
      </c>
      <c r="E66" s="13" t="str">
        <f>IF(入力!C51="","",入力!C51)</f>
        <v/>
      </c>
      <c r="F66" s="13" t="str">
        <f>IF(入力!E51="","",入力!E51)</f>
        <v/>
      </c>
      <c r="G66" s="13" t="str">
        <f>IF(入力!M51="","",入力!M51)</f>
        <v/>
      </c>
      <c r="H66" s="13" t="str">
        <f>IF(入力!I51="","",入力!I51)</f>
        <v/>
      </c>
      <c r="I66" s="13" t="str">
        <f>IF(入力!G51="","",入力!G51)</f>
        <v/>
      </c>
      <c r="J66" s="13" t="str">
        <f>IF(入力!P51="","",入力!P51)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IF(入力!B52="","",入力!B52)</f>
        <v/>
      </c>
      <c r="C67" s="13"/>
      <c r="D67" s="13"/>
      <c r="E67" s="13"/>
      <c r="F67" s="13"/>
      <c r="G67" s="13"/>
      <c r="H67" s="13" t="str">
        <f>IF(入力!I52="","",入力!I52)</f>
        <v/>
      </c>
      <c r="I67" s="13" t="str">
        <f>IF(入力!G50="","",入力!G50)</f>
        <v/>
      </c>
      <c r="J67" s="13" t="str">
        <f>IF(入力!P50="","",入力!P50)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IF(入力!B26="","",入力!B26)</f>
        <v/>
      </c>
      <c r="C68" s="13"/>
      <c r="D68" s="13"/>
      <c r="E68" s="13"/>
      <c r="F68" s="13"/>
      <c r="G68" s="13"/>
      <c r="H68" s="13" t="str">
        <f>IF(入力!I26="","",入力!I26)</f>
        <v/>
      </c>
      <c r="I68" s="13" t="str">
        <f>IF(入力!G52="","",入力!G52)</f>
        <v/>
      </c>
      <c r="J68" s="13" t="str">
        <f>IF(入力!P52="","",入力!P52)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IF(入力!B28="","",入力!B28)</f>
        <v/>
      </c>
      <c r="C69" s="13"/>
      <c r="D69" s="13"/>
      <c r="E69" s="13"/>
      <c r="F69" s="13"/>
      <c r="G69" s="13"/>
      <c r="H69" s="13" t="str">
        <f>IF(入力!I28="","",入力!I28)</f>
        <v/>
      </c>
      <c r="I69" s="13" t="str">
        <f>IF(入力!G26="","",入力!G26)</f>
        <v/>
      </c>
      <c r="J69" s="13" t="str">
        <f>IF(入力!P26="","",入力!P26)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IF(入力!B30="","",入力!B30)</f>
        <v/>
      </c>
      <c r="C70" s="13"/>
      <c r="D70" s="13"/>
      <c r="E70" s="13"/>
      <c r="F70" s="13"/>
      <c r="G70" s="13"/>
      <c r="H70" s="13" t="str">
        <f>IF(入力!I30="","",入力!I30)</f>
        <v/>
      </c>
      <c r="I70" s="13" t="str">
        <f>IF(入力!G28="","",入力!G28)</f>
        <v/>
      </c>
      <c r="J70" s="13" t="str">
        <f>IF(入力!P28="","",入力!P28)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IF(入力!B32="","",入力!B32)</f>
        <v/>
      </c>
      <c r="C71" s="13"/>
      <c r="D71" s="13"/>
      <c r="E71" s="13"/>
      <c r="F71" s="13"/>
      <c r="G71" s="13"/>
      <c r="H71" s="13" t="str">
        <f>IF(入力!I32="","",入力!I32)</f>
        <v/>
      </c>
      <c r="I71" s="13" t="str">
        <f>IF(入力!G30="","",入力!G30)</f>
        <v/>
      </c>
      <c r="J71" s="13" t="str">
        <f>IF(入力!P30="","",入力!P30)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IF(入力!B34="","",入力!B34)</f>
        <v/>
      </c>
      <c r="C72" s="13"/>
      <c r="D72" s="13"/>
      <c r="E72" s="13"/>
      <c r="F72" s="13"/>
      <c r="G72" s="13"/>
      <c r="H72" s="13" t="str">
        <f>IF(入力!I34="","",入力!I34)</f>
        <v/>
      </c>
      <c r="I72" s="13" t="str">
        <f>IF(入力!G32="","",入力!G32)</f>
        <v/>
      </c>
      <c r="J72" s="13" t="str">
        <f>IF(入力!P32="","",入力!P32)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IF(入力!B36="","",入力!B36)</f>
        <v/>
      </c>
      <c r="C73" s="13"/>
      <c r="D73" s="13"/>
      <c r="E73" s="13"/>
      <c r="F73" s="13"/>
      <c r="G73" s="13"/>
      <c r="H73" s="13" t="str">
        <f>IF(入力!I36="","",入力!I36)</f>
        <v/>
      </c>
      <c r="I73" s="13" t="str">
        <f>IF(入力!G34="","",入力!G34)</f>
        <v/>
      </c>
      <c r="J73" s="13" t="str">
        <f>IF(入力!P34="","",入力!P34)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IF(入力!B38="","",入力!B38)</f>
        <v/>
      </c>
      <c r="C74" s="13"/>
      <c r="D74" s="13"/>
      <c r="E74" s="13"/>
      <c r="F74" s="13"/>
      <c r="G74" s="13"/>
      <c r="H74" s="13" t="str">
        <f>IF(入力!I38="","",入力!I38)</f>
        <v/>
      </c>
      <c r="I74" s="13" t="str">
        <f>IF(入力!G36="","",入力!G36)</f>
        <v/>
      </c>
      <c r="J74" s="13" t="str">
        <f>IF(入力!P36="","",入力!P36)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IF(入力!B40="","",入力!B40)</f>
        <v/>
      </c>
      <c r="C75" s="13"/>
      <c r="D75" s="13"/>
      <c r="E75" s="13"/>
      <c r="F75" s="13"/>
      <c r="G75" s="13"/>
      <c r="H75" s="13" t="str">
        <f>IF(入力!I40="","",入力!I40)</f>
        <v/>
      </c>
      <c r="I75" s="13" t="str">
        <f>IF(入力!G38="","",入力!G38)</f>
        <v/>
      </c>
      <c r="J75" s="13" t="str">
        <f>IF(入力!P38="","",入力!P38)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IF(入力!B42="","",入力!B42)</f>
        <v/>
      </c>
      <c r="C76" s="13"/>
      <c r="D76" s="13"/>
      <c r="E76" s="13"/>
      <c r="F76" s="13"/>
      <c r="G76" s="13"/>
      <c r="H76" s="13" t="str">
        <f>IF(入力!I42="","",入力!I42)</f>
        <v/>
      </c>
      <c r="I76" s="13" t="str">
        <f>IF(入力!G40="","",入力!G40)</f>
        <v/>
      </c>
      <c r="J76" s="13" t="str">
        <f>IF(入力!P40="","",入力!P40)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IF(入力!B44="","",入力!B44)</f>
        <v/>
      </c>
      <c r="C77" s="13"/>
      <c r="D77" s="13"/>
      <c r="E77" s="13"/>
      <c r="F77" s="13"/>
      <c r="G77" s="13"/>
      <c r="H77" s="13" t="str">
        <f>IF(入力!I44="","",入力!I44)</f>
        <v/>
      </c>
      <c r="I77" s="13" t="str">
        <f>IF(入力!G42="","",入力!G42)</f>
        <v/>
      </c>
      <c r="J77" s="13" t="str">
        <f>IF(入力!P42="","",入力!P42)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IF(入力!B46="","",入力!B46)</f>
        <v/>
      </c>
      <c r="C78" s="13"/>
      <c r="D78" s="13"/>
      <c r="E78" s="13"/>
      <c r="F78" s="13"/>
      <c r="G78" s="13"/>
      <c r="H78" s="13" t="str">
        <f>IF(入力!I46="","",入力!I46)</f>
        <v/>
      </c>
      <c r="I78" s="13" t="str">
        <f>IF(入力!G44="","",入力!G44)</f>
        <v/>
      </c>
      <c r="J78" s="13" t="str">
        <f>IF(入力!P44="","",入力!P44)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IF(入力!B48="","",入力!B48)</f>
        <v/>
      </c>
      <c r="C79" s="13"/>
      <c r="D79" s="13"/>
      <c r="E79" s="13"/>
      <c r="F79" s="13"/>
      <c r="G79" s="13"/>
      <c r="H79" s="13" t="str">
        <f>IF(入力!I48="","",入力!I48)</f>
        <v/>
      </c>
      <c r="I79" s="13" t="str">
        <f>IF(入力!G46="","",入力!G46)</f>
        <v/>
      </c>
      <c r="J79" s="13" t="str">
        <f>IF(入力!P46="","",入力!P46)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IF(入力!B50="","",入力!B50)</f>
        <v/>
      </c>
      <c r="C80" s="13"/>
      <c r="D80" s="13"/>
      <c r="E80" s="13"/>
      <c r="F80" s="13"/>
      <c r="G80" s="13"/>
      <c r="H80" s="13" t="str">
        <f>IF(入力!I50="","",入力!I50)</f>
        <v/>
      </c>
      <c r="I80" s="13" t="str">
        <f>IF(入力!G48="","",入力!G48)</f>
        <v/>
      </c>
      <c r="J80" s="13" t="str">
        <f>IF(入力!P48="","",入力!P48)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10</vt:i4>
      </vt:variant>
    </vt:vector>
  </HeadingPairs>
  <TitlesOfParts>
    <vt:vector size="14" baseType="lpstr">
      <vt:lpstr>入力</vt:lpstr>
      <vt:lpstr>申込書</vt:lpstr>
      <vt:lpstr>オーダー表（14名）</vt:lpstr>
      <vt:lpstr>データ※禁入力</vt:lpstr>
      <vt:lpstr>'オーダー表（14名）'!Print_Area</vt:lpstr>
      <vt:lpstr>申込書!Print_Area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昇司 栗林</cp:lastModifiedBy>
  <cp:lastPrinted>2016-05-09T15:17:35Z</cp:lastPrinted>
  <dcterms:created xsi:type="dcterms:W3CDTF">2014-04-05T09:56:00Z</dcterms:created>
  <dcterms:modified xsi:type="dcterms:W3CDTF">2026-08-31T07:49:21Z</dcterms:modified>
</cp:coreProperties>
</file>