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マイドライブ（tsuboivbc.no1@gmail.com）\令和５年度坪井VＢＣ　生稲ファイル\01＿県小連系\04＿県小連エントリー表2024\"/>
    </mc:Choice>
  </mc:AlternateContent>
  <xr:revisionPtr revIDLastSave="0" documentId="13_ncr:1_{A2D27144-A429-4576-BA43-CD252F06E36C}" xr6:coauthVersionLast="47" xr6:coauthVersionMax="47" xr10:uidLastSave="{00000000-0000-0000-0000-000000000000}"/>
  <workbookProtection lockStructure="1"/>
  <bookViews>
    <workbookView xWindow="0" yWindow="0" windowWidth="11520" windowHeight="123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<sst xmlns="http://schemas.openxmlformats.org/spreadsheetml/2006/main" count="275" uniqueCount="208">
  <si>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</si>
  <si>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</si>
  <si>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</si>
  <si>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</si>
  <si>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</si>
  <si>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</si>
  <si>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</si>
  <si>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</si>
  <si>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</si>
  <si>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</si>
  <si>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</si>
  <si>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</si>
  <si>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</si>
  <si>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</si>
  <si>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</si>
  <si>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</si>
  <si>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</si>
  <si>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</si>
  <si>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</si>
  <si>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</si>
  <si>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</si>
  <si>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</si>
  <si>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</si>
  <si>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</si>
  <si>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</si>
  <si>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</si>
  <si>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</si>
  <si>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</si>
  <si>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</si>
  <si>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</si>
  <si>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</si>
  <si>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</si>
  <si>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</si>
  <si>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</si>
  <si>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</si>
  <si>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</si>
  <si>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</si>
  <si>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</si>
  <si>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</si>
  <si>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</si>
  <si>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</si>
  <si>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</si>
  <si>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</si>
  <si>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</si>
  <si>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</si>
  <si>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</si>
  <si>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</si>
  <si>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</si>
  <si>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</si>
  <si>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</si>
  <si>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</si>
  <si>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</si>
  <si>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</si>
  <si>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</si>
  <si>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</si>
  <si>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</si>
  <si>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</si>
  <si>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</si>
  <si>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</si>
  <si>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</si>
  <si>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</si>
  <si>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</si>
  <si>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</si>
  <si>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</si>
  <si>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</si>
  <si>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</si>
  <si>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</si>
  <si>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</si>
  <si>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</si>
  <si>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</si>
  <si>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</si>
  <si>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</si>
  <si>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</si>
  <si>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</si>
  <si>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</si>
  <si>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</si>
  <si>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</si>
  <si>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</si>
  <si>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</si>
  <si>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</si>
  <si>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</si>
  <si>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</si>
  <si>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</si>
  <si>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</si>
  <si>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</si>
  <si>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</si>
  <si>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</si>
  <si>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</si>
  <si>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</si>
  <si>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</si>
  <si>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</si>
  <si>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</si>
  <si>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</si>
  <si>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</si>
  <si>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</si>
  <si>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</si>
  <si>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</si>
  <si>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</si>
  <si>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</si>
  <si>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</si>
  <si>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</si>
  <si>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</si>
  <si>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</si>
  <si>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</si>
  <si>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</si>
  <si>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</si>
  <si>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</si>
  <si>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</si>
  <si>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</si>
  <si>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</si>
  <si>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</si>
  <si>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</si>
  <si>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</si>
  <si>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</si>
  <si>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</si>
  <si>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</si>
  <si>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</si>
  <si>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</si>
  <si>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</si>
  <si>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</si>
  <si>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</si>
  <si>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</si>
  <si>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</si>
  <si>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</si>
  <si>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</si>
  <si>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</si>
  <si>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</si>
  <si>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</si>
  <si>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</si>
  <si>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</si>
  <si>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</si>
  <si>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</si>
  <si>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ツボイブイビーシー</t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</si>
  <si>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</si>
  <si>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ナカヤ</t>
    <phoneticPr fontId="2"/>
  </si>
  <si>
    <t>ケイタ</t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</si>
  <si>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</si>
  <si>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</si>
  <si>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274</t>
    <phoneticPr fontId="2"/>
  </si>
  <si>
    <t>0062</t>
    <phoneticPr fontId="2"/>
  </si>
  <si>
    <t>090</t>
    <phoneticPr fontId="2"/>
  </si>
  <si>
    <t>8170</t>
    <phoneticPr fontId="2"/>
  </si>
  <si>
    <t>3150</t>
    <phoneticPr fontId="2"/>
  </si>
  <si>
    <t>船橋市坪井町804-25</t>
    <rPh sb="0" eb="3">
      <t>フナバシシ</t>
    </rPh>
    <rPh sb="3" eb="5">
      <t>ツボイ</t>
    </rPh>
    <rPh sb="5" eb="6">
      <t>マチ</t>
    </rPh>
    <phoneticPr fontId="2"/>
  </si>
  <si>
    <t>船橋市坪井西1-6-24</t>
    <rPh sb="0" eb="5">
      <t>フナバシシツボイ</t>
    </rPh>
    <rPh sb="5" eb="6">
      <t>ニシ</t>
    </rPh>
    <phoneticPr fontId="2"/>
  </si>
  <si>
    <t>2426</t>
    <phoneticPr fontId="2"/>
  </si>
  <si>
    <t>9613</t>
    <phoneticPr fontId="2"/>
  </si>
  <si>
    <t>3060</t>
    <phoneticPr fontId="2"/>
  </si>
  <si>
    <t>1494</t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</si>
  <si>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</si>
  <si>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</si>
  <si>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</si>
  <si>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スズキ</t>
    <phoneticPr fontId="2"/>
  </si>
  <si>
    <t>エツヨ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</si>
  <si>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</si>
  <si>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</si>
  <si>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</si>
  <si>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</si>
  <si>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</si>
  <si>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</si>
  <si>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</si>
  <si>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</si>
  <si>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</si>
  <si>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ホソダ</t>
    <phoneticPr fontId="2"/>
  </si>
  <si>
    <t>カツラ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</si>
  <si>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</si>
  <si>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</si>
  <si>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①</t>
    <phoneticPr fontId="2"/>
  </si>
  <si>
    <t>ニイ</t>
    <phoneticPr fontId="2"/>
  </si>
  <si>
    <t>ユイカ</t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</si>
  <si>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</si>
  <si>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仁位</t>
    <rPh sb="0" eb="2">
      <t>ニイ</t>
    </rPh>
    <phoneticPr fontId="2"/>
  </si>
  <si>
    <t>唯花</t>
    <rPh sb="0" eb="2">
      <t>ユイカ</t>
    </rPh>
    <phoneticPr fontId="2"/>
  </si>
  <si>
    <t>シノダ</t>
    <phoneticPr fontId="2"/>
  </si>
  <si>
    <t>ココナ</t>
    <phoneticPr fontId="2"/>
  </si>
  <si>
    <t>船橋市立
習志野台第二小学校</t>
    <rPh sb="0" eb="4">
      <t>フナバシシリツ</t>
    </rPh>
    <rPh sb="5" eb="14">
      <t>ナラシノダイダイニショウガッコウ</t>
    </rPh>
    <phoneticPr fontId="2"/>
  </si>
  <si>
    <t>篠田</t>
    <rPh sb="0" eb="2">
      <t>シノダ</t>
    </rPh>
    <phoneticPr fontId="2"/>
  </si>
  <si>
    <t>心渚</t>
    <rPh sb="0" eb="2">
      <t>ココロナギサ</t>
    </rPh>
    <phoneticPr fontId="2"/>
  </si>
  <si>
    <t>杉本</t>
    <rPh sb="0" eb="2">
      <t>スギモト</t>
    </rPh>
    <phoneticPr fontId="2"/>
  </si>
  <si>
    <t>清香</t>
    <rPh sb="0" eb="2">
      <t>サヤカ</t>
    </rPh>
    <phoneticPr fontId="2"/>
  </si>
  <si>
    <t>スギモト</t>
    <phoneticPr fontId="2"/>
  </si>
  <si>
    <t>サヤカ</t>
    <phoneticPr fontId="2"/>
  </si>
  <si>
    <t>荒谷</t>
    <rPh sb="0" eb="2">
      <t>アラヤ</t>
    </rPh>
    <phoneticPr fontId="2"/>
  </si>
  <si>
    <t>雪綺花</t>
    <rPh sb="0" eb="1">
      <t>ユキ</t>
    </rPh>
    <rPh sb="1" eb="2">
      <t>キ</t>
    </rPh>
    <rPh sb="2" eb="3">
      <t>ハナ</t>
    </rPh>
    <phoneticPr fontId="2"/>
  </si>
  <si>
    <t>月綺花</t>
    <rPh sb="0" eb="1">
      <t>ツキ</t>
    </rPh>
    <rPh sb="1" eb="2">
      <t>キ</t>
    </rPh>
    <rPh sb="2" eb="3">
      <t>ハナ</t>
    </rPh>
    <phoneticPr fontId="2"/>
  </si>
  <si>
    <t>アラヤ</t>
    <phoneticPr fontId="2"/>
  </si>
  <si>
    <t>ツキカ</t>
    <phoneticPr fontId="2"/>
  </si>
  <si>
    <t>サトウ</t>
    <phoneticPr fontId="2"/>
  </si>
  <si>
    <t>ルナ</t>
    <phoneticPr fontId="2"/>
  </si>
  <si>
    <t>佐藤</t>
    <rPh sb="0" eb="2">
      <t>サトウ</t>
    </rPh>
    <phoneticPr fontId="2"/>
  </si>
  <si>
    <t>瑠那</t>
    <rPh sb="0" eb="2">
      <t>ルナ</t>
    </rPh>
    <phoneticPr fontId="2"/>
  </si>
  <si>
    <t>イクラ</t>
    <phoneticPr fontId="2"/>
  </si>
  <si>
    <t>コハル</t>
    <phoneticPr fontId="2"/>
  </si>
  <si>
    <t>船橋市立七林小学校</t>
    <rPh sb="0" eb="4">
      <t>フナバシシリツ</t>
    </rPh>
    <rPh sb="4" eb="9">
      <t>ナナバヤシショウガッコウ</t>
    </rPh>
    <phoneticPr fontId="2"/>
  </si>
  <si>
    <t>伊倉</t>
    <rPh sb="0" eb="2">
      <t>イクラ</t>
    </rPh>
    <phoneticPr fontId="2"/>
  </si>
  <si>
    <t>小陽</t>
    <rPh sb="0" eb="2">
      <t>コハル</t>
    </rPh>
    <phoneticPr fontId="2"/>
  </si>
  <si>
    <t>岩渕</t>
    <rPh sb="0" eb="2">
      <t>イワブチ</t>
    </rPh>
    <phoneticPr fontId="2"/>
  </si>
  <si>
    <t>麗桜</t>
    <rPh sb="0" eb="2">
      <t>レイサクラ</t>
    </rPh>
    <phoneticPr fontId="2"/>
  </si>
  <si>
    <t>イワブチ</t>
    <phoneticPr fontId="2"/>
  </si>
  <si>
    <t>レイラ</t>
    <phoneticPr fontId="2"/>
  </si>
  <si>
    <t>ヒラキ</t>
    <phoneticPr fontId="2"/>
  </si>
  <si>
    <t>ウタ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</si>
  <si>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</si>
  <si>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</si>
  <si>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アラヤ</t>
    <phoneticPr fontId="2"/>
  </si>
  <si>
    <t>ユキカ</t>
    <phoneticPr fontId="2"/>
  </si>
  <si>
    <t>船橋市立坪井小学校</t>
    <rPh sb="0" eb="9">
      <t>フナバシシリツツボイショウガッコウ</t>
    </rPh>
    <phoneticPr fontId="2"/>
  </si>
  <si>
    <t>新チームになって初めての県大会・・・ドキドキ★わくわく★
日頃の練習の成果を発揮できるよう一戦一戦全力で戦います。</t>
    <rPh sb="0" eb="1">
      <t>シン</t>
    </rPh>
    <rPh sb="8" eb="9">
      <t>ハジ</t>
    </rPh>
    <rPh sb="12" eb="15">
      <t>ケンタイカイ</t>
    </rPh>
    <rPh sb="29" eb="31">
      <t>ヒゴロ</t>
    </rPh>
    <rPh sb="32" eb="34">
      <t>レンシュウ</t>
    </rPh>
    <rPh sb="35" eb="37">
      <t>セイカ</t>
    </rPh>
    <rPh sb="38" eb="40">
      <t>ハッキ</t>
    </rPh>
    <rPh sb="45" eb="49">
      <t>イッセンイッセン</t>
    </rPh>
    <rPh sb="49" eb="51">
      <t>ゼンリョク</t>
    </rPh>
    <rPh sb="52" eb="53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</si>
</sst>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F6CDD9E-5FB4-4854-904D-7E32FC911F8B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EEDB1B0B-465B-4C8E-9E7C-A25E81199F75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G23" zoomScaleNormal="100" workbookViewId="0">
      <selection activeCell="Y35" sqref="Y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" customHeight="1">
      <c r="A2" s="115" t="s">
        <v>121</v>
      </c>
      <c r="B2" s="116"/>
      <c r="C2" s="117" t="s">
        <v>132</v>
      </c>
      <c r="D2" s="118"/>
      <c r="E2" s="118"/>
      <c r="F2" s="118"/>
      <c r="G2" s="118"/>
      <c r="H2" s="118"/>
      <c r="I2" s="119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133</v>
      </c>
      <c r="D3" s="123"/>
      <c r="E3" s="123"/>
      <c r="F3" s="123"/>
      <c r="G3" s="123"/>
      <c r="H3" s="123"/>
      <c r="I3" s="124"/>
      <c r="J3" s="221" t="s">
        <v>91</v>
      </c>
      <c r="K3" s="222"/>
      <c r="L3" s="222"/>
      <c r="M3" s="222"/>
      <c r="N3" s="222"/>
      <c r="O3" s="223"/>
      <c r="P3" s="94" t="s">
        <v>160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110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431244383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4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2">
        <v>21016</v>
      </c>
      <c r="K5" s="202"/>
      <c r="L5" s="202"/>
      <c r="M5" s="202"/>
      <c r="N5" s="202"/>
      <c r="O5" s="202"/>
      <c r="P5" s="172" t="s">
        <v>161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 t="s">
        <v>162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49" t="s">
        <v>95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96</v>
      </c>
      <c r="AL6" s="151"/>
      <c r="AM6" s="151"/>
      <c r="AN6" s="151"/>
      <c r="AO6" s="151"/>
      <c r="AP6" s="151"/>
      <c r="AQ6" s="151"/>
      <c r="AR6" s="151"/>
      <c r="AS6" s="151"/>
      <c r="AT6" s="34" t="s">
        <v>124</v>
      </c>
    </row>
    <row r="7" spans="1:51" ht="13.5" customHeight="1">
      <c r="A7" s="74"/>
      <c r="B7" s="140"/>
      <c r="C7" s="109" t="s">
        <v>134</v>
      </c>
      <c r="D7" s="110"/>
      <c r="E7" s="110" t="s">
        <v>135</v>
      </c>
      <c r="F7" s="111"/>
      <c r="G7" s="204">
        <v>501361370</v>
      </c>
      <c r="H7" s="204"/>
      <c r="I7" s="204"/>
      <c r="J7" s="204">
        <v>23120</v>
      </c>
      <c r="K7" s="204"/>
      <c r="L7" s="204"/>
      <c r="M7" s="204"/>
      <c r="N7" s="204"/>
      <c r="O7" s="204"/>
      <c r="P7" s="176" t="s">
        <v>7</v>
      </c>
      <c r="Q7" s="177"/>
      <c r="R7" s="142" t="s">
        <v>138</v>
      </c>
      <c r="S7" s="143"/>
      <c r="T7" s="143"/>
      <c r="U7" s="143"/>
      <c r="V7" s="27" t="s">
        <v>8</v>
      </c>
      <c r="W7" s="131" t="s">
        <v>139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140</v>
      </c>
      <c r="AM7" s="60"/>
      <c r="AN7" s="60"/>
      <c r="AO7" s="60"/>
      <c r="AP7" s="60"/>
      <c r="AQ7" s="60"/>
      <c r="AR7" s="60"/>
      <c r="AS7" s="36" t="s">
        <v>10</v>
      </c>
      <c r="AT7" s="53">
        <v>57</v>
      </c>
    </row>
    <row r="8" spans="1:51" ht="18" customHeight="1">
      <c r="A8" s="74"/>
      <c r="B8" s="140"/>
      <c r="C8" s="112" t="s">
        <v>136</v>
      </c>
      <c r="D8" s="113"/>
      <c r="E8" s="113" t="s">
        <v>137</v>
      </c>
      <c r="F8" s="114"/>
      <c r="G8" s="204"/>
      <c r="H8" s="204"/>
      <c r="I8" s="204"/>
      <c r="J8" s="204"/>
      <c r="K8" s="204"/>
      <c r="L8" s="204"/>
      <c r="M8" s="204"/>
      <c r="N8" s="204"/>
      <c r="O8" s="204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141</v>
      </c>
      <c r="AL8" s="62"/>
      <c r="AM8" s="62"/>
      <c r="AN8" s="62"/>
      <c r="AO8" s="37" t="s">
        <v>11</v>
      </c>
      <c r="AP8" s="63" t="s">
        <v>142</v>
      </c>
      <c r="AQ8" s="62"/>
      <c r="AR8" s="62"/>
      <c r="AS8" s="64"/>
      <c r="AT8" s="53"/>
    </row>
    <row r="9" spans="1:51" ht="14.4" customHeight="1">
      <c r="A9" s="74" t="s">
        <v>82</v>
      </c>
      <c r="B9" s="140"/>
      <c r="C9" s="109" t="s">
        <v>152</v>
      </c>
      <c r="D9" s="110"/>
      <c r="E9" s="110" t="s">
        <v>153</v>
      </c>
      <c r="F9" s="111"/>
      <c r="G9" s="204">
        <v>512370435</v>
      </c>
      <c r="H9" s="204"/>
      <c r="I9" s="204"/>
      <c r="J9" s="204"/>
      <c r="K9" s="204"/>
      <c r="L9" s="204"/>
      <c r="M9" s="204">
        <v>542054</v>
      </c>
      <c r="N9" s="204"/>
      <c r="O9" s="204"/>
      <c r="P9" s="176" t="s">
        <v>7</v>
      </c>
      <c r="Q9" s="177"/>
      <c r="R9" s="142" t="s">
        <v>138</v>
      </c>
      <c r="S9" s="143"/>
      <c r="T9" s="143"/>
      <c r="U9" s="143"/>
      <c r="V9" s="27" t="s">
        <v>8</v>
      </c>
      <c r="W9" s="131" t="s">
        <v>149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140</v>
      </c>
      <c r="AM9" s="60"/>
      <c r="AN9" s="60"/>
      <c r="AO9" s="60"/>
      <c r="AP9" s="60"/>
      <c r="AQ9" s="60"/>
      <c r="AR9" s="60"/>
      <c r="AS9" s="36" t="s">
        <v>126</v>
      </c>
      <c r="AT9" s="54">
        <v>51</v>
      </c>
    </row>
    <row r="10" spans="1:51" ht="18" customHeight="1">
      <c r="A10" s="74"/>
      <c r="B10" s="140"/>
      <c r="C10" s="112" t="s">
        <v>154</v>
      </c>
      <c r="D10" s="113"/>
      <c r="E10" s="113" t="s">
        <v>155</v>
      </c>
      <c r="F10" s="114"/>
      <c r="G10" s="204"/>
      <c r="H10" s="204"/>
      <c r="I10" s="204"/>
      <c r="J10" s="204"/>
      <c r="K10" s="204"/>
      <c r="L10" s="204"/>
      <c r="M10" s="204"/>
      <c r="N10" s="204"/>
      <c r="O10" s="204"/>
      <c r="P10" s="134" t="s">
        <v>144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145</v>
      </c>
      <c r="AL10" s="62"/>
      <c r="AM10" s="62"/>
      <c r="AN10" s="62"/>
      <c r="AO10" s="37" t="s">
        <v>127</v>
      </c>
      <c r="AP10" s="63" t="s">
        <v>146</v>
      </c>
      <c r="AQ10" s="62"/>
      <c r="AR10" s="62"/>
      <c r="AS10" s="64"/>
      <c r="AT10" s="54"/>
    </row>
    <row r="11" spans="1:51" ht="14.4" customHeight="1">
      <c r="A11" s="74" t="s">
        <v>83</v>
      </c>
      <c r="B11" s="140"/>
      <c r="C11" s="152" t="s">
        <v>158</v>
      </c>
      <c r="D11" s="110"/>
      <c r="E11" s="153" t="s">
        <v>159</v>
      </c>
      <c r="F11" s="111"/>
      <c r="G11" s="204">
        <v>515951733</v>
      </c>
      <c r="H11" s="204"/>
      <c r="I11" s="204"/>
      <c r="J11" s="204"/>
      <c r="K11" s="204"/>
      <c r="L11" s="204"/>
      <c r="M11" s="204">
        <v>558593</v>
      </c>
      <c r="N11" s="204"/>
      <c r="O11" s="204"/>
      <c r="P11" s="176" t="s">
        <v>7</v>
      </c>
      <c r="Q11" s="177"/>
      <c r="R11" s="142" t="s">
        <v>138</v>
      </c>
      <c r="S11" s="143"/>
      <c r="T11" s="143"/>
      <c r="U11" s="143"/>
      <c r="V11" s="27" t="s">
        <v>8</v>
      </c>
      <c r="W11" s="131" t="s">
        <v>150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140</v>
      </c>
      <c r="AM11" s="60"/>
      <c r="AN11" s="60"/>
      <c r="AO11" s="60"/>
      <c r="AP11" s="60"/>
      <c r="AQ11" s="60"/>
      <c r="AR11" s="60"/>
      <c r="AS11" s="36" t="s">
        <v>126</v>
      </c>
      <c r="AT11" s="54">
        <v>40</v>
      </c>
    </row>
    <row r="12" spans="1:51" ht="18" customHeight="1">
      <c r="A12" s="74"/>
      <c r="B12" s="140"/>
      <c r="C12" s="154" t="s">
        <v>156</v>
      </c>
      <c r="D12" s="113"/>
      <c r="E12" s="155" t="s">
        <v>157</v>
      </c>
      <c r="F12" s="114"/>
      <c r="G12" s="204"/>
      <c r="H12" s="204"/>
      <c r="I12" s="204"/>
      <c r="J12" s="204"/>
      <c r="K12" s="204"/>
      <c r="L12" s="204"/>
      <c r="M12" s="204"/>
      <c r="N12" s="204"/>
      <c r="O12" s="204"/>
      <c r="P12" s="148" t="s">
        <v>151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147</v>
      </c>
      <c r="AL12" s="62"/>
      <c r="AM12" s="62"/>
      <c r="AN12" s="62"/>
      <c r="AO12" s="37" t="s">
        <v>127</v>
      </c>
      <c r="AP12" s="63" t="s">
        <v>148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 t="s">
        <v>163</v>
      </c>
      <c r="D13" s="110"/>
      <c r="E13" s="110" t="s">
        <v>164</v>
      </c>
      <c r="F13" s="111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12" t="s">
        <v>165</v>
      </c>
      <c r="D14" s="113"/>
      <c r="E14" s="113" t="s">
        <v>166</v>
      </c>
      <c r="F14" s="114"/>
      <c r="G14" s="207"/>
      <c r="H14" s="207"/>
      <c r="I14" s="207"/>
      <c r="J14" s="207"/>
      <c r="K14" s="207"/>
      <c r="L14" s="207"/>
      <c r="M14" s="207"/>
      <c r="N14" s="207"/>
      <c r="O14" s="207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8" t="s">
        <v>98</v>
      </c>
      <c r="B15" s="140"/>
      <c r="C15" s="109" t="s">
        <v>134</v>
      </c>
      <c r="D15" s="110"/>
      <c r="E15" s="110" t="s">
        <v>135</v>
      </c>
      <c r="F15" s="111"/>
      <c r="G15" s="207"/>
      <c r="H15" s="207"/>
      <c r="I15" s="207"/>
      <c r="J15" s="207"/>
      <c r="K15" s="207"/>
      <c r="L15" s="207"/>
      <c r="M15" s="207"/>
      <c r="N15" s="207"/>
      <c r="O15" s="207"/>
      <c r="P15" s="176" t="s">
        <v>7</v>
      </c>
      <c r="Q15" s="177"/>
      <c r="R15" s="142" t="s">
        <v>138</v>
      </c>
      <c r="S15" s="143"/>
      <c r="T15" s="143"/>
      <c r="U15" s="143"/>
      <c r="V15" s="27" t="s">
        <v>8</v>
      </c>
      <c r="W15" s="131" t="s">
        <v>139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140</v>
      </c>
      <c r="AM15" s="60"/>
      <c r="AN15" s="60"/>
      <c r="AO15" s="60"/>
      <c r="AP15" s="60"/>
      <c r="AQ15" s="60"/>
      <c r="AR15" s="60"/>
      <c r="AS15" s="36" t="s">
        <v>126</v>
      </c>
      <c r="AT15" s="54">
        <v>57</v>
      </c>
    </row>
    <row r="16" spans="1:51" ht="18" customHeight="1">
      <c r="A16" s="74"/>
      <c r="B16" s="140"/>
      <c r="C16" s="112" t="s">
        <v>136</v>
      </c>
      <c r="D16" s="113"/>
      <c r="E16" s="113" t="s">
        <v>137</v>
      </c>
      <c r="F16" s="114"/>
      <c r="G16" s="207"/>
      <c r="H16" s="207"/>
      <c r="I16" s="207"/>
      <c r="J16" s="207"/>
      <c r="K16" s="207"/>
      <c r="L16" s="207"/>
      <c r="M16" s="207"/>
      <c r="N16" s="207"/>
      <c r="O16" s="207"/>
      <c r="P16" s="134" t="s">
        <v>143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141</v>
      </c>
      <c r="AL16" s="62"/>
      <c r="AM16" s="62"/>
      <c r="AN16" s="62"/>
      <c r="AO16" s="37" t="s">
        <v>127</v>
      </c>
      <c r="AP16" s="63" t="s">
        <v>142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船橋市坪井町804-25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0"/>
      <c r="C19" s="194" t="str">
        <f>IF(AL15="","",AL15&amp;"-"&amp;AK16&amp;"-"&amp;AP16)</f>
        <v>090-8170-3150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0"/>
      <c r="C21" s="217"/>
      <c r="D21" s="209"/>
      <c r="E21" s="209"/>
      <c r="F21" s="209"/>
      <c r="G21" s="209"/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5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1" t="s">
        <v>167</v>
      </c>
      <c r="C25" s="109" t="s">
        <v>168</v>
      </c>
      <c r="D25" s="110"/>
      <c r="E25" s="110" t="s">
        <v>169</v>
      </c>
      <c r="F25" s="111"/>
      <c r="G25" s="97">
        <v>5</v>
      </c>
      <c r="H25" s="98"/>
      <c r="I25" s="97" t="s">
        <v>170</v>
      </c>
      <c r="J25" s="101"/>
      <c r="K25" s="101"/>
      <c r="L25" s="98"/>
      <c r="M25" s="97">
        <v>523279273</v>
      </c>
      <c r="N25" s="101"/>
      <c r="O25" s="98"/>
      <c r="P25" s="97">
        <v>155</v>
      </c>
      <c r="Q25" s="101"/>
      <c r="R25" s="101"/>
      <c r="S25" s="101"/>
      <c r="T25" s="103"/>
      <c r="U25" s="1"/>
      <c r="V25" s="1"/>
      <c r="W25" s="1"/>
      <c r="X25" s="1"/>
      <c r="Y25" s="211">
        <v>7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171</v>
      </c>
      <c r="D26" s="113"/>
      <c r="E26" s="113" t="s">
        <v>172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173</v>
      </c>
      <c r="D27" s="110"/>
      <c r="E27" s="110" t="s">
        <v>174</v>
      </c>
      <c r="F27" s="111"/>
      <c r="G27" s="97">
        <v>5</v>
      </c>
      <c r="H27" s="98"/>
      <c r="I27" s="200" t="s">
        <v>175</v>
      </c>
      <c r="J27" s="101"/>
      <c r="K27" s="101"/>
      <c r="L27" s="98"/>
      <c r="M27" s="97">
        <v>519434495</v>
      </c>
      <c r="N27" s="101"/>
      <c r="O27" s="98"/>
      <c r="P27" s="97">
        <v>145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176</v>
      </c>
      <c r="D28" s="113"/>
      <c r="E28" s="113" t="s">
        <v>177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52" t="s">
        <v>180</v>
      </c>
      <c r="D29" s="110"/>
      <c r="E29" s="153" t="s">
        <v>181</v>
      </c>
      <c r="F29" s="111"/>
      <c r="G29" s="97">
        <v>5</v>
      </c>
      <c r="H29" s="98"/>
      <c r="I29" s="200" t="s">
        <v>175</v>
      </c>
      <c r="J29" s="101"/>
      <c r="K29" s="101"/>
      <c r="L29" s="98"/>
      <c r="M29" s="97">
        <v>523972556</v>
      </c>
      <c r="N29" s="101"/>
      <c r="O29" s="98"/>
      <c r="P29" s="97">
        <v>144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4" t="s">
        <v>178</v>
      </c>
      <c r="D30" s="113"/>
      <c r="E30" s="155" t="s">
        <v>179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52" t="s">
        <v>185</v>
      </c>
      <c r="D31" s="110"/>
      <c r="E31" s="153" t="s">
        <v>186</v>
      </c>
      <c r="F31" s="111"/>
      <c r="G31" s="97">
        <v>5</v>
      </c>
      <c r="H31" s="98"/>
      <c r="I31" s="97" t="s">
        <v>170</v>
      </c>
      <c r="J31" s="101"/>
      <c r="K31" s="101"/>
      <c r="L31" s="98"/>
      <c r="M31" s="97">
        <v>524073290</v>
      </c>
      <c r="N31" s="101"/>
      <c r="O31" s="98"/>
      <c r="P31" s="97">
        <v>162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182</v>
      </c>
      <c r="D32" s="113"/>
      <c r="E32" s="199" t="s">
        <v>184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187</v>
      </c>
      <c r="D33" s="110"/>
      <c r="E33" s="110" t="s">
        <v>188</v>
      </c>
      <c r="F33" s="111"/>
      <c r="G33" s="97">
        <v>4</v>
      </c>
      <c r="H33" s="98"/>
      <c r="I33" s="97" t="s">
        <v>175</v>
      </c>
      <c r="J33" s="101"/>
      <c r="K33" s="101"/>
      <c r="L33" s="98"/>
      <c r="M33" s="97">
        <v>520304251</v>
      </c>
      <c r="N33" s="101"/>
      <c r="O33" s="98"/>
      <c r="P33" s="97">
        <v>140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189</v>
      </c>
      <c r="D34" s="113"/>
      <c r="E34" s="113" t="s">
        <v>190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191</v>
      </c>
      <c r="D35" s="110"/>
      <c r="E35" s="110" t="s">
        <v>192</v>
      </c>
      <c r="F35" s="111"/>
      <c r="G35" s="97">
        <v>4</v>
      </c>
      <c r="H35" s="98"/>
      <c r="I35" s="97" t="s">
        <v>193</v>
      </c>
      <c r="J35" s="101"/>
      <c r="K35" s="101"/>
      <c r="L35" s="98"/>
      <c r="M35" s="97">
        <v>522370940</v>
      </c>
      <c r="N35" s="101"/>
      <c r="O35" s="98"/>
      <c r="P35" s="97">
        <v>139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194</v>
      </c>
      <c r="D36" s="113"/>
      <c r="E36" s="113" t="s">
        <v>195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52" t="s">
        <v>198</v>
      </c>
      <c r="D37" s="110"/>
      <c r="E37" s="153" t="s">
        <v>199</v>
      </c>
      <c r="F37" s="111"/>
      <c r="G37" s="97">
        <v>4</v>
      </c>
      <c r="H37" s="98"/>
      <c r="I37" s="97" t="s">
        <v>170</v>
      </c>
      <c r="J37" s="101"/>
      <c r="K37" s="101"/>
      <c r="L37" s="98"/>
      <c r="M37" s="97">
        <v>523279280</v>
      </c>
      <c r="N37" s="101"/>
      <c r="O37" s="98"/>
      <c r="P37" s="97">
        <v>140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4" t="s">
        <v>196</v>
      </c>
      <c r="D38" s="113"/>
      <c r="E38" s="155" t="s">
        <v>197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09" t="s">
        <v>200</v>
      </c>
      <c r="D39" s="110"/>
      <c r="E39" s="110" t="s">
        <v>201</v>
      </c>
      <c r="F39" s="111"/>
      <c r="G39" s="97">
        <v>3</v>
      </c>
      <c r="H39" s="98"/>
      <c r="I39" s="97" t="s">
        <v>170</v>
      </c>
      <c r="J39" s="101"/>
      <c r="K39" s="101"/>
      <c r="L39" s="98"/>
      <c r="M39" s="97">
        <v>521533612</v>
      </c>
      <c r="N39" s="101"/>
      <c r="O39" s="98"/>
      <c r="P39" s="97">
        <v>136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202</v>
      </c>
      <c r="D40" s="113"/>
      <c r="E40" s="113" t="s">
        <v>203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09" t="s">
        <v>204</v>
      </c>
      <c r="D41" s="110"/>
      <c r="E41" s="110" t="s">
        <v>205</v>
      </c>
      <c r="F41" s="111"/>
      <c r="G41" s="97">
        <v>3</v>
      </c>
      <c r="H41" s="98"/>
      <c r="I41" s="97" t="s">
        <v>206</v>
      </c>
      <c r="J41" s="101"/>
      <c r="K41" s="101"/>
      <c r="L41" s="98"/>
      <c r="M41" s="97">
        <v>523279297</v>
      </c>
      <c r="N41" s="101"/>
      <c r="O41" s="98"/>
      <c r="P41" s="97">
        <v>144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 t="s">
        <v>182</v>
      </c>
      <c r="D42" s="113"/>
      <c r="E42" s="113" t="s">
        <v>183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207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57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7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>
        <f>IF(入力!C4="","",入力!C4)</f>
        <v>431244383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>
        <f>IF(入力!G7="","",入力!G7)</f>
        <v>501361370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>
        <f>IF(入力!G9="","",入力!G9)</f>
        <v>512370435</v>
      </c>
      <c r="H17" s="13" t="str">
        <f>IF(入力!J9="","",入力!J9)</f>
        <v/>
      </c>
      <c r="I17" s="13">
        <f>IF(入力!M9="","",入力!M9)</f>
        <v>542054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生稲</v>
      </c>
      <c r="D20" s="13" t="str">
        <f>IF(入力!E12="","",入力!E12)</f>
        <v>美樹</v>
      </c>
      <c r="E20" s="13" t="str">
        <f>IF(入力!C11="","",入力!C11)</f>
        <v>イクイナ</v>
      </c>
      <c r="F20" s="13" t="str">
        <f>IF(入力!E11="","",入力!E11)</f>
        <v>ミキ</v>
      </c>
      <c r="G20" s="13">
        <f>IF(入力!G11="","",入力!G11)</f>
        <v>515951733</v>
      </c>
      <c r="H20" s="13" t="str">
        <f>IF(入力!J11="","",入力!J11)</f>
        <v/>
      </c>
      <c r="I20" s="13">
        <f>IF(入力!M11="","",入力!M11)</f>
        <v>558593</v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船橋市習志野台4-59-14</v>
      </c>
      <c r="U20" s="13" t="str">
        <f>IF(入力!AL11="","",入力!AL11)</f>
        <v>090</v>
      </c>
      <c r="V20" s="13" t="str">
        <f>IF(入力!AK12="","",入力!AK12)</f>
        <v>3060</v>
      </c>
      <c r="W20" s="13" t="str">
        <f>IF(入力!AP12="","",入力!AP12)</f>
        <v>1494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中谷</v>
      </c>
      <c r="D22" s="13" t="str">
        <f>IF(入力!E16="","",入力!E16)</f>
        <v>啓太</v>
      </c>
      <c r="E22" s="13" t="str">
        <f>IF(入力!C15="","",入力!C15)</f>
        <v>ナカヤ</v>
      </c>
      <c r="F22" s="13" t="str">
        <f>IF(入力!E15="","",入力!E15)</f>
        <v>ケイタ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0062</v>
      </c>
      <c r="T22" s="13" t="str">
        <f>IF(入力!P16="","",入力!P16)</f>
        <v>船橋市坪井町804-25</v>
      </c>
      <c r="U22" s="13" t="str">
        <f>IF(入力!AL15="","",入力!AL15)</f>
        <v>090</v>
      </c>
      <c r="V22" s="13" t="str">
        <f>IF(入力!AK16="","",入力!AK16)</f>
        <v>8170</v>
      </c>
      <c r="W22" s="13" t="str">
        <f>IF(入力!AP16="","",入力!AP16)</f>
        <v>3150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細田</v>
      </c>
      <c r="D23" s="13" t="str">
        <f>IF(入力!$E$14="","",入力!$E$14)</f>
        <v>桂</v>
      </c>
      <c r="E23" s="13" t="str">
        <f>IF(入力!$C$13="","",入力!$C$13)</f>
        <v>ホソダ</v>
      </c>
      <c r="F23" s="13" t="str">
        <f>IF(入力!$E$13="","",入力!$E$13)</f>
        <v>カツラ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仁位</v>
      </c>
      <c r="D24" s="51" t="str">
        <f>VLOOKUP($B$51,$A$53:$F$352,4)</f>
        <v>唯花</v>
      </c>
      <c r="E24" s="51" t="str">
        <f>VLOOKUP($B$51,$A$53:$F$352,5)</f>
        <v>ニイ</v>
      </c>
      <c r="F24" s="51" t="str">
        <f>VLOOKUP($B$51,$A$53:$F$352,6)</f>
        <v>ユイカ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仁位</v>
      </c>
      <c r="D53" s="13" t="str">
        <f>IF(入力!E26="","",入力!E26)</f>
        <v>唯花</v>
      </c>
      <c r="E53" s="13" t="str">
        <f>IF(入力!C25="","",入力!C25)</f>
        <v>ニイ</v>
      </c>
      <c r="F53" s="13" t="str">
        <f>IF(入力!E25="","",入力!E25)</f>
        <v>ユイカ</v>
      </c>
      <c r="G53" s="13">
        <f>IF(入力!M25="","",入力!M25)</f>
        <v>523279273</v>
      </c>
      <c r="H53" s="13" t="str">
        <f>IF(入力!I25="","",入力!I25)</f>
        <v>船橋市立坪井小学校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篠田</v>
      </c>
      <c r="D54" s="13" t="str">
        <f>IF(入力!E28="","",入力!E28)</f>
        <v>心渚</v>
      </c>
      <c r="E54" s="13" t="str">
        <f>IF(入力!C27="","",入力!C27)</f>
        <v>シノダ</v>
      </c>
      <c r="F54" s="13" t="str">
        <f>IF(入力!E27="","",入力!E27)</f>
        <v>ココナ</v>
      </c>
      <c r="G54" s="13">
        <f>IF(入力!M27="","",入力!M27)</f>
        <v>519434495</v>
      </c>
      <c r="H54" s="13" t="str">
        <f>IF(入力!I27="","",入力!I27)</f>
        <v>船橋市立
習志野台第二小学校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杉本</v>
      </c>
      <c r="D55" s="13" t="str">
        <f>IF(入力!E30="","",入力!E30)</f>
        <v>清香</v>
      </c>
      <c r="E55" s="13" t="str">
        <f>IF(入力!C29="","",入力!C29)</f>
        <v>スギモト</v>
      </c>
      <c r="F55" s="13" t="str">
        <f>IF(入力!E29="","",入力!E29)</f>
        <v>サヤカ</v>
      </c>
      <c r="G55" s="13">
        <f>IF(入力!M29="","",入力!M29)</f>
        <v>523972556</v>
      </c>
      <c r="H55" s="13" t="str">
        <f>IF(入力!I29="","",入力!I29)</f>
        <v>船橋市立
習志野台第二小学校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荒谷</v>
      </c>
      <c r="D56" s="13" t="str">
        <f>IF(入力!E32="","",入力!E32)</f>
        <v>月綺花</v>
      </c>
      <c r="E56" s="13" t="str">
        <f>IF(入力!C31="","",入力!C31)</f>
        <v>アラヤ</v>
      </c>
      <c r="F56" s="13" t="str">
        <f>IF(入力!E31="","",入力!E31)</f>
        <v>ツキカ</v>
      </c>
      <c r="G56" s="13">
        <f>IF(入力!M31="","",入力!M31)</f>
        <v>524073290</v>
      </c>
      <c r="H56" s="13" t="str">
        <f>IF(入力!I31="","",入力!I31)</f>
        <v>船橋市立坪井小学校</v>
      </c>
      <c r="I56" s="13">
        <f>IF(入力!G31="","",入力!G31)</f>
        <v>5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瑠那</v>
      </c>
      <c r="E57" s="13" t="str">
        <f>IF(入力!C33="","",入力!C33)</f>
        <v>サトウ</v>
      </c>
      <c r="F57" s="13" t="str">
        <f>IF(入力!E33="","",入力!E33)</f>
        <v>ルナ</v>
      </c>
      <c r="G57" s="13">
        <f>IF(入力!M33="","",入力!M33)</f>
        <v>520304251</v>
      </c>
      <c r="H57" s="13" t="str">
        <f>IF(入力!I33="","",入力!I33)</f>
        <v>船橋市立
習志野台第二小学校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伊倉</v>
      </c>
      <c r="D58" s="13" t="str">
        <f>IF(入力!E36="","",入力!E36)</f>
        <v>小陽</v>
      </c>
      <c r="E58" s="13" t="str">
        <f>IF(入力!C35="","",入力!C35)</f>
        <v>イクラ</v>
      </c>
      <c r="F58" s="13" t="str">
        <f>IF(入力!E35="","",入力!E35)</f>
        <v>コハル</v>
      </c>
      <c r="G58" s="13">
        <f>IF(入力!M35="","",入力!M35)</f>
        <v>522370940</v>
      </c>
      <c r="H58" s="13" t="str">
        <f>IF(入力!I35="","",入力!I35)</f>
        <v>船橋市立七林小学校</v>
      </c>
      <c r="I58" s="13">
        <f>IF(入力!G35="","",入力!G35)</f>
        <v>4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岩渕</v>
      </c>
      <c r="D59" s="13" t="str">
        <f>IF(入力!E38="","",入力!E38)</f>
        <v>麗桜</v>
      </c>
      <c r="E59" s="13" t="str">
        <f>IF(入力!C37="","",入力!C37)</f>
        <v>イワブチ</v>
      </c>
      <c r="F59" s="13" t="str">
        <f>IF(入力!E37="","",入力!E37)</f>
        <v>レイラ</v>
      </c>
      <c r="G59" s="13">
        <f>IF(入力!M37="","",入力!M37)</f>
        <v>523279280</v>
      </c>
      <c r="H59" s="13" t="str">
        <f>IF(入力!I37="","",入力!I37)</f>
        <v>船橋市立坪井小学校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開</v>
      </c>
      <c r="D60" s="13" t="str">
        <f>IF(入力!E40="","",入力!E40)</f>
        <v>詩</v>
      </c>
      <c r="E60" s="13" t="str">
        <f>IF(入力!C39="","",入力!C39)</f>
        <v>ヒラキ</v>
      </c>
      <c r="F60" s="13" t="str">
        <f>IF(入力!E39="","",入力!E39)</f>
        <v>ウタ</v>
      </c>
      <c r="G60" s="13">
        <f>IF(入力!M39="","",入力!M39)</f>
        <v>521533612</v>
      </c>
      <c r="H60" s="13" t="str">
        <f>IF(入力!I39="","",入力!I39)</f>
        <v>船橋市立坪井小学校</v>
      </c>
      <c r="I60" s="13">
        <f>IF(入力!G39="","",入力!G39)</f>
        <v>3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荒谷</v>
      </c>
      <c r="D61" s="13" t="str">
        <f>IF(入力!E42="","",入力!E42)</f>
        <v>雪綺花</v>
      </c>
      <c r="E61" s="13" t="str">
        <f>IF(入力!C41="","",入力!C41)</f>
        <v>アラヤ</v>
      </c>
      <c r="F61" s="13" t="str">
        <f>IF(入力!E41="","",入力!E41)</f>
        <v>ユキカ</v>
      </c>
      <c r="G61" s="13">
        <f>IF(入力!M41="","",入力!M41)</f>
        <v>523279297</v>
      </c>
      <c r="H61" s="13" t="str">
        <f>IF(入力!I41="","",入力!I41)</f>
        <v>船橋市立坪井小学校</v>
      </c>
      <c r="I61" s="13">
        <f>IF(入力!G41="","",入力!G41)</f>
        <v>3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美樹 生稲</cp:lastModifiedBy>
  <cp:lastPrinted>2016-05-09T15:17:35Z</cp:lastPrinted>
  <dcterms:created xsi:type="dcterms:W3CDTF">2014-04-05T09:56:00Z</dcterms:created>
  <dcterms:modified xsi:type="dcterms:W3CDTF">2024-01-27T03:34:32Z</dcterms:modified>
</cp:coreProperties>
</file>