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i\マイドライブ（tsuboivbc.no1@gmail.com）\令和５年度坪井VＢＣ　生稲ファイル\01＿県小連系\05_県小連エントリー表2025\"/>
    </mc:Choice>
  </mc:AlternateContent>
  <xr:revisionPtr revIDLastSave="0" documentId="13_ncr:1_{66F7FE14-1441-4D6C-9873-05CD8976D1E0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<sst xmlns="http://schemas.openxmlformats.org/spreadsheetml/2006/main" count="290" uniqueCount="217">
  <si>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</si>
  <si>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</si>
  <si>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</si>
  <si>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</si>
  <si>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</si>
  <si>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</si>
  <si>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</si>
  <si>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</si>
  <si>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</si>
  <si>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</si>
  <si>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</si>
  <si>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</si>
  <si>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</si>
  <si>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</si>
  <si>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</si>
  <si>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</si>
  <si>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</si>
  <si>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</si>
  <si>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</si>
  <si>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</si>
  <si>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</si>
  <si>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</si>
  <si>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</si>
  <si>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</si>
  <si>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</si>
  <si>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</si>
  <si>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</si>
  <si>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</si>
  <si>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</si>
  <si>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</si>
  <si>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</si>
  <si>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</si>
  <si>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</si>
  <si>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</si>
  <si>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</si>
  <si>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</si>
  <si>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</si>
  <si>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</si>
  <si>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</si>
  <si>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</si>
  <si>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</si>
  <si>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</si>
  <si>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</si>
  <si>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</si>
  <si>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</si>
  <si>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</si>
  <si>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</si>
  <si>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</si>
  <si>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</si>
  <si>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</si>
  <si>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</si>
  <si>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</si>
  <si>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</si>
  <si>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</si>
  <si>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</si>
  <si>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</si>
  <si>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</si>
  <si>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</si>
  <si>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</si>
  <si>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</si>
  <si>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</si>
  <si>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</si>
  <si>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</si>
  <si>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</si>
  <si>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</si>
  <si>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</si>
  <si>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</si>
  <si>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</si>
  <si>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</si>
  <si>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</si>
  <si>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</si>
  <si>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</si>
  <si>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</si>
  <si>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</si>
  <si>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</si>
  <si>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</si>
  <si>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</si>
  <si>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</si>
  <si>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</si>
  <si>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</si>
  <si>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</si>
  <si>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</si>
  <si>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</si>
  <si>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</si>
  <si>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</si>
  <si>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</si>
  <si>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</si>
  <si>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</si>
  <si>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</si>
  <si>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</si>
  <si>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</si>
  <si>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</si>
  <si>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</si>
  <si>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</si>
  <si>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</si>
  <si>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</si>
  <si>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</si>
  <si>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</si>
  <si>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</si>
  <si>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</si>
  <si>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</si>
  <si>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</si>
  <si>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</si>
  <si>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</si>
  <si>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</si>
  <si>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</si>
  <si>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</si>
  <si>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</si>
  <si>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</si>
  <si>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</si>
  <si>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</si>
  <si>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</si>
  <si>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</si>
  <si>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</si>
  <si>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</si>
  <si>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</si>
  <si>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</si>
  <si>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</si>
  <si>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</si>
  <si>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</si>
  <si>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</si>
  <si>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</si>
  <si>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</si>
  <si>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</si>
  <si>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</si>
  <si>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</si>
  <si>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</si>
  <si>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</si>
  <si>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ツボイブイビーシー</t>
    <phoneticPr fontId="2"/>
  </si>
  <si>
    <r>
      <rPr>
        <sz val="16"/>
        <color rgb="FF000000"/>
        <rFont val="ＭＳ Ｐゴシック"/>
        <family val="2"/>
        <charset val="128"/>
      </rPr>
      <t>坪井</t>
    </r>
    <r>
      <rPr>
        <sz val="16"/>
        <color rgb="FF000000"/>
        <rFont val="Calibri"/>
        <family val="2"/>
      </rPr>
      <t>VBC</t>
    </r>
    <rPh sb="0" eb="2">
      <t>ツボイ</t>
    </rPh>
    <phoneticPr fontId="2"/>
  </si>
  <si>
    <t>船橋市</t>
    <rPh sb="0" eb="3">
      <t>フナバシシ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</si>
  <si>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</si>
  <si>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4">
      <t>ニチダイ</t>
    </rPh>
    <rPh sb="4" eb="5">
      <t>マエ</t>
    </rPh>
    <phoneticPr fontId="2"/>
  </si>
  <si>
    <t>ナカヤ</t>
    <phoneticPr fontId="2"/>
  </si>
  <si>
    <t>ケイタ</t>
    <phoneticPr fontId="2"/>
  </si>
  <si>
    <t>274</t>
    <phoneticPr fontId="2"/>
  </si>
  <si>
    <t>0062</t>
    <phoneticPr fontId="2"/>
  </si>
  <si>
    <t>090</t>
    <phoneticPr fontId="2"/>
  </si>
  <si>
    <t>中谷</t>
    <rPh sb="0" eb="2">
      <t>ナカヤ</t>
    </rPh>
    <phoneticPr fontId="2"/>
  </si>
  <si>
    <t>啓太</t>
    <rPh sb="0" eb="2">
      <t>ケイタ</t>
    </rPh>
    <phoneticPr fontId="2"/>
  </si>
  <si>
    <t>船橋市坪井町804-25</t>
    <phoneticPr fontId="2"/>
  </si>
  <si>
    <t>8170</t>
    <phoneticPr fontId="2"/>
  </si>
  <si>
    <t>3150</t>
    <phoneticPr fontId="2"/>
  </si>
  <si>
    <t>スズキ</t>
    <phoneticPr fontId="2"/>
  </si>
  <si>
    <t>エツヨ</t>
    <phoneticPr fontId="2"/>
  </si>
  <si>
    <t>0069</t>
    <phoneticPr fontId="2"/>
  </si>
  <si>
    <t>鈴木</t>
    <rPh sb="0" eb="2">
      <t>スズキ</t>
    </rPh>
    <phoneticPr fontId="2"/>
  </si>
  <si>
    <t>悦代</t>
    <rPh sb="0" eb="2">
      <t>エツヨ</t>
    </rPh>
    <phoneticPr fontId="2"/>
  </si>
  <si>
    <t>船橋市坪井西1-6-24</t>
    <phoneticPr fontId="2"/>
  </si>
  <si>
    <t>2426</t>
    <phoneticPr fontId="2"/>
  </si>
  <si>
    <t>9613</t>
    <phoneticPr fontId="2"/>
  </si>
  <si>
    <t>イクイナ</t>
    <phoneticPr fontId="2"/>
  </si>
  <si>
    <t>ミキ</t>
    <phoneticPr fontId="2"/>
  </si>
  <si>
    <t>0063</t>
    <phoneticPr fontId="2"/>
  </si>
  <si>
    <t>生稲</t>
    <rPh sb="0" eb="2">
      <t>イクイナ</t>
    </rPh>
    <phoneticPr fontId="2"/>
  </si>
  <si>
    <t>美樹</t>
    <rPh sb="0" eb="2">
      <t>ミキ</t>
    </rPh>
    <phoneticPr fontId="2"/>
  </si>
  <si>
    <t>船橋市習志野台4-59-14</t>
    <phoneticPr fontId="2"/>
  </si>
  <si>
    <t>3060</t>
    <phoneticPr fontId="2"/>
  </si>
  <si>
    <t>1494</t>
    <phoneticPr fontId="2"/>
  </si>
  <si>
    <t>ホソダ</t>
    <phoneticPr fontId="2"/>
  </si>
  <si>
    <t>カツラ</t>
    <phoneticPr fontId="2"/>
  </si>
  <si>
    <t>細田</t>
    <rPh sb="0" eb="2">
      <t>ホソダ</t>
    </rPh>
    <phoneticPr fontId="2"/>
  </si>
  <si>
    <t>桂</t>
    <rPh sb="0" eb="1">
      <t>カツラ</t>
    </rPh>
    <phoneticPr fontId="2"/>
  </si>
  <si>
    <t>①</t>
    <phoneticPr fontId="2"/>
  </si>
  <si>
    <t>イクラ</t>
    <phoneticPr fontId="2"/>
  </si>
  <si>
    <t>コハル</t>
    <phoneticPr fontId="2"/>
  </si>
  <si>
    <t>船橋市立七林小学校</t>
    <rPh sb="0" eb="4">
      <t>フナバシシリツ</t>
    </rPh>
    <rPh sb="4" eb="9">
      <t>ナナバヤシショウガッコウ</t>
    </rPh>
    <phoneticPr fontId="2"/>
  </si>
  <si>
    <t>伊倉</t>
    <rPh sb="0" eb="2">
      <t>イクラ</t>
    </rPh>
    <phoneticPr fontId="2"/>
  </si>
  <si>
    <t>小陽</t>
    <rPh sb="0" eb="2">
      <t>コハル</t>
    </rPh>
    <phoneticPr fontId="2"/>
  </si>
  <si>
    <t>キモツキ</t>
    <phoneticPr fontId="2"/>
  </si>
  <si>
    <t>カンナ</t>
    <phoneticPr fontId="2"/>
  </si>
  <si>
    <t>船橋市立坪井小学校</t>
    <rPh sb="0" eb="4">
      <t>フナバシシリツ</t>
    </rPh>
    <rPh sb="4" eb="9">
      <t>ツボイショウガッコウ</t>
    </rPh>
    <phoneticPr fontId="2"/>
  </si>
  <si>
    <t>肝付</t>
    <rPh sb="0" eb="2">
      <t>キモツキ</t>
    </rPh>
    <phoneticPr fontId="2"/>
  </si>
  <si>
    <t>柑奈</t>
    <rPh sb="0" eb="2">
      <t>カンナ</t>
    </rPh>
    <phoneticPr fontId="2"/>
  </si>
  <si>
    <t>サトウ</t>
    <phoneticPr fontId="2"/>
  </si>
  <si>
    <t>ルナ</t>
    <phoneticPr fontId="2"/>
  </si>
  <si>
    <t>船橋市立
習志野台第二小学校</t>
    <rPh sb="0" eb="4">
      <t>フナバシシリツ</t>
    </rPh>
    <rPh sb="5" eb="14">
      <t>ナラシノダイダイニショウガッコウ</t>
    </rPh>
    <phoneticPr fontId="2"/>
  </si>
  <si>
    <t>佐藤</t>
    <rPh sb="0" eb="2">
      <t>サトウ</t>
    </rPh>
    <phoneticPr fontId="2"/>
  </si>
  <si>
    <t>瑠那</t>
    <rPh sb="0" eb="2">
      <t>ルナ</t>
    </rPh>
    <phoneticPr fontId="2"/>
  </si>
  <si>
    <t>イワブチ</t>
    <phoneticPr fontId="2"/>
  </si>
  <si>
    <t>レイラ</t>
    <phoneticPr fontId="2"/>
  </si>
  <si>
    <t>岩渕</t>
    <rPh sb="0" eb="2">
      <t>イワブチ</t>
    </rPh>
    <phoneticPr fontId="2"/>
  </si>
  <si>
    <t>麗桜</t>
    <rPh sb="0" eb="2">
      <t>レイサクラ</t>
    </rPh>
    <phoneticPr fontId="2"/>
  </si>
  <si>
    <t>ヒラキ</t>
    <phoneticPr fontId="2"/>
  </si>
  <si>
    <t>ウタ</t>
    <phoneticPr fontId="2"/>
  </si>
  <si>
    <t>開</t>
    <rPh sb="0" eb="1">
      <t>ヒラキ</t>
    </rPh>
    <phoneticPr fontId="2"/>
  </si>
  <si>
    <t>詩</t>
    <rPh sb="0" eb="1">
      <t>ウタ</t>
    </rPh>
    <phoneticPr fontId="2"/>
  </si>
  <si>
    <t>アラヤ</t>
    <phoneticPr fontId="2"/>
  </si>
  <si>
    <t>ユキカ</t>
    <phoneticPr fontId="2"/>
  </si>
  <si>
    <t>荒谷</t>
    <rPh sb="0" eb="2">
      <t>アラヤ</t>
    </rPh>
    <phoneticPr fontId="2"/>
  </si>
  <si>
    <t>雪綺花</t>
    <rPh sb="0" eb="1">
      <t>ユキ</t>
    </rPh>
    <rPh sb="1" eb="2">
      <t>キ</t>
    </rPh>
    <rPh sb="2" eb="3">
      <t>ハナ</t>
    </rPh>
    <phoneticPr fontId="2"/>
  </si>
  <si>
    <t>サワタリ</t>
    <phoneticPr fontId="2"/>
  </si>
  <si>
    <t>ミウ</t>
    <phoneticPr fontId="2"/>
  </si>
  <si>
    <t>八千代市立睦小学校</t>
    <phoneticPr fontId="2"/>
  </si>
  <si>
    <t>去渡</t>
    <rPh sb="0" eb="2">
      <t>サワタリ</t>
    </rPh>
    <phoneticPr fontId="2"/>
  </si>
  <si>
    <t>美羽</t>
    <rPh sb="0" eb="2">
      <t>ミウ</t>
    </rPh>
    <phoneticPr fontId="2"/>
  </si>
  <si>
    <t>タカノ</t>
    <phoneticPr fontId="2"/>
  </si>
  <si>
    <t>サナ</t>
    <phoneticPr fontId="2"/>
  </si>
  <si>
    <t>髙野</t>
    <rPh sb="0" eb="2">
      <t>タカノ</t>
    </rPh>
    <phoneticPr fontId="2"/>
  </si>
  <si>
    <t>咲奈</t>
    <rPh sb="0" eb="2">
      <t>サナ</t>
    </rPh>
    <phoneticPr fontId="2"/>
  </si>
  <si>
    <t>クルミ</t>
    <phoneticPr fontId="2"/>
  </si>
  <si>
    <t>くる美</t>
    <rPh sb="2" eb="3">
      <t>ミ</t>
    </rPh>
    <phoneticPr fontId="2"/>
  </si>
  <si>
    <t>イマイ</t>
    <phoneticPr fontId="2"/>
  </si>
  <si>
    <t>ヒサキ</t>
    <phoneticPr fontId="2"/>
  </si>
  <si>
    <t>八千代市立
みどりが丘小学校</t>
    <rPh sb="4" eb="5">
      <t>リツ</t>
    </rPh>
    <rPh sb="10" eb="14">
      <t>オカショウガッコウ</t>
    </rPh>
    <phoneticPr fontId="2"/>
  </si>
  <si>
    <t>今井</t>
    <rPh sb="0" eb="2">
      <t>イマイ</t>
    </rPh>
    <phoneticPr fontId="2"/>
  </si>
  <si>
    <t>陽咲</t>
    <rPh sb="0" eb="2">
      <t>ヒサキ</t>
    </rPh>
    <phoneticPr fontId="2"/>
  </si>
  <si>
    <t>タカハシ</t>
    <phoneticPr fontId="2"/>
  </si>
  <si>
    <t>ワコ</t>
    <phoneticPr fontId="2"/>
  </si>
  <si>
    <t>わこ</t>
    <phoneticPr fontId="2"/>
  </si>
  <si>
    <t>ホソノ</t>
    <phoneticPr fontId="2"/>
  </si>
  <si>
    <t>イロハ</t>
    <phoneticPr fontId="2"/>
  </si>
  <si>
    <t>船橋市立八木ケ谷小学校</t>
    <rPh sb="0" eb="4">
      <t>フナバシシリツ</t>
    </rPh>
    <rPh sb="4" eb="11">
      <t>ヤギガヤショウガッコウ</t>
    </rPh>
    <phoneticPr fontId="2"/>
  </si>
  <si>
    <t>細野</t>
    <rPh sb="0" eb="2">
      <t>ホソノ</t>
    </rPh>
    <phoneticPr fontId="2"/>
  </si>
  <si>
    <t>彩葉</t>
    <rPh sb="0" eb="1">
      <t>アヤ</t>
    </rPh>
    <rPh sb="1" eb="2">
      <t>ハ</t>
    </rPh>
    <phoneticPr fontId="2"/>
  </si>
  <si>
    <t>新入部員を迎え活気づいてまいりました♪
日頃の練習の成果を発揮できるよう『一戦一戦全力で』戦います！</t>
    <rPh sb="0" eb="4">
      <t>シンニュウブイン</t>
    </rPh>
    <rPh sb="5" eb="6">
      <t>ムカ</t>
    </rPh>
    <rPh sb="7" eb="9">
      <t>カッキ</t>
    </rPh>
    <rPh sb="21" eb="23">
      <t>ヒゴロ</t>
    </rPh>
    <rPh sb="24" eb="26">
      <t>レンシュウ</t>
    </rPh>
    <rPh sb="27" eb="29">
      <t>セイカ</t>
    </rPh>
    <rPh sb="30" eb="32">
      <t>ハッキ</t>
    </rPh>
    <rPh sb="38" eb="40">
      <t>イッセン</t>
    </rPh>
    <rPh sb="40" eb="44">
      <t>イッセンゼンリョク</t>
    </rPh>
    <rPh sb="46" eb="47">
      <t>タタカ</t>
    </rPh>
    <phoneticPr fontId="2"/>
  </si>
  <si>
    <t>髙橋</t>
    <rPh sb="0" eb="2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</si>
</sst>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  <charset val="128"/>
    </font>
    <font>
      <sz val="16"/>
      <color rgb="FF000000"/>
      <name val="Calibri"/>
      <family val="2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4" fillId="0" borderId="33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0" fillId="5" borderId="76" xfId="0" applyFill="1" applyBorder="1" applyAlignment="1">
      <alignment horizontal="center" vertical="center"/>
    </xf>
    <xf numFmtId="0" fontId="4" fillId="5" borderId="77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23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997AAFDE-0757-4859-8536-0B080B43F264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2664484A-C651-461D-9203-0B4C1C36CFC6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4DD7F495-1D83-4743-9B18-267A6B5035B3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5" name="Text Box 18">
          <a:extLst>
            <a:ext uri="{FF2B5EF4-FFF2-40B4-BE49-F238E27FC236}">
              <a16:creationId xmlns:a16="http://schemas.microsoft.com/office/drawing/2014/main" id="{41E4ECB7-B3AD-4DA2-BC65-956044FCF521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6" name="Text Box 19">
          <a:extLst>
            <a:ext uri="{FF2B5EF4-FFF2-40B4-BE49-F238E27FC236}">
              <a16:creationId xmlns:a16="http://schemas.microsoft.com/office/drawing/2014/main" id="{E8F2AB5F-81DF-4D50-A114-DD79BB41B64A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75607783-7669-43DB-8146-24A965244392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AA44" sqref="AA4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5" customHeight="1">
      <c r="A2" s="192" t="s">
        <v>120</v>
      </c>
      <c r="B2" s="193"/>
      <c r="C2" s="194" t="s">
        <v>128</v>
      </c>
      <c r="D2" s="195"/>
      <c r="E2" s="195"/>
      <c r="F2" s="195"/>
      <c r="G2" s="195"/>
      <c r="H2" s="195"/>
      <c r="I2" s="196"/>
      <c r="J2" s="62" t="s">
        <v>118</v>
      </c>
      <c r="K2" s="63"/>
      <c r="L2" s="63"/>
      <c r="M2" s="63"/>
      <c r="N2" s="63"/>
      <c r="O2" s="64"/>
      <c r="P2" s="62" t="s">
        <v>96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1" t="s">
        <v>100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7" t="s">
        <v>121</v>
      </c>
      <c r="B3" s="198"/>
      <c r="C3" s="199" t="s">
        <v>129</v>
      </c>
      <c r="D3" s="200"/>
      <c r="E3" s="200"/>
      <c r="F3" s="200"/>
      <c r="G3" s="200"/>
      <c r="H3" s="200"/>
      <c r="I3" s="201"/>
      <c r="J3" s="59" t="s">
        <v>90</v>
      </c>
      <c r="K3" s="60"/>
      <c r="L3" s="60"/>
      <c r="M3" s="60"/>
      <c r="N3" s="60"/>
      <c r="O3" s="61"/>
      <c r="P3" s="189" t="s">
        <v>130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109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79" t="s">
        <v>122</v>
      </c>
      <c r="B4" s="80"/>
      <c r="C4" s="69">
        <v>431244383</v>
      </c>
      <c r="D4" s="70"/>
      <c r="E4" s="70"/>
      <c r="F4" s="70"/>
      <c r="G4" s="70"/>
      <c r="H4" s="70"/>
      <c r="I4" s="71"/>
      <c r="J4" s="90" t="s">
        <v>116</v>
      </c>
      <c r="K4" s="91"/>
      <c r="L4" s="91"/>
      <c r="M4" s="91"/>
      <c r="N4" s="91"/>
      <c r="O4" s="92"/>
      <c r="P4" s="177" t="s">
        <v>93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115</v>
      </c>
      <c r="B5" s="82"/>
      <c r="C5" s="72"/>
      <c r="D5" s="73"/>
      <c r="E5" s="73"/>
      <c r="F5" s="73"/>
      <c r="G5" s="73"/>
      <c r="H5" s="73"/>
      <c r="I5" s="74"/>
      <c r="J5" s="126">
        <v>21016</v>
      </c>
      <c r="K5" s="126"/>
      <c r="L5" s="126"/>
      <c r="M5" s="126"/>
      <c r="N5" s="126"/>
      <c r="O5" s="126"/>
      <c r="P5" s="179" t="s">
        <v>131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 t="s">
        <v>132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92</v>
      </c>
      <c r="AW5" t="s">
        <v>117</v>
      </c>
    </row>
    <row r="6" spans="1:51" ht="22.5" customHeight="1">
      <c r="A6" s="75" t="s">
        <v>79</v>
      </c>
      <c r="B6" s="76"/>
      <c r="C6" s="207" t="s">
        <v>106</v>
      </c>
      <c r="D6" s="208"/>
      <c r="E6" s="183" t="s">
        <v>107</v>
      </c>
      <c r="F6" s="184"/>
      <c r="G6" s="67" t="s">
        <v>80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8" t="s">
        <v>94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95</v>
      </c>
      <c r="AL6" s="188"/>
      <c r="AM6" s="188"/>
      <c r="AN6" s="188"/>
      <c r="AO6" s="188"/>
      <c r="AP6" s="188"/>
      <c r="AQ6" s="188"/>
      <c r="AR6" s="188"/>
      <c r="AS6" s="188"/>
      <c r="AT6" s="34" t="s">
        <v>123</v>
      </c>
    </row>
    <row r="7" spans="1:51" ht="13.5" customHeight="1">
      <c r="A7" s="75"/>
      <c r="B7" s="76"/>
      <c r="C7" s="119" t="s">
        <v>133</v>
      </c>
      <c r="D7" s="88"/>
      <c r="E7" s="88" t="s">
        <v>134</v>
      </c>
      <c r="F7" s="89"/>
      <c r="G7" s="68">
        <v>501361370</v>
      </c>
      <c r="H7" s="68"/>
      <c r="I7" s="68"/>
      <c r="J7" s="68">
        <v>23120</v>
      </c>
      <c r="K7" s="68"/>
      <c r="L7" s="68"/>
      <c r="M7" s="68"/>
      <c r="N7" s="68"/>
      <c r="O7" s="68"/>
      <c r="P7" s="65" t="s">
        <v>7</v>
      </c>
      <c r="Q7" s="66"/>
      <c r="R7" s="85" t="s">
        <v>135</v>
      </c>
      <c r="S7" s="86"/>
      <c r="T7" s="86"/>
      <c r="U7" s="86"/>
      <c r="V7" s="27" t="s">
        <v>8</v>
      </c>
      <c r="W7" s="83" t="s">
        <v>136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7" t="s">
        <v>137</v>
      </c>
      <c r="AM7" s="127"/>
      <c r="AN7" s="127"/>
      <c r="AO7" s="127"/>
      <c r="AP7" s="127"/>
      <c r="AQ7" s="127"/>
      <c r="AR7" s="127"/>
      <c r="AS7" s="36" t="s">
        <v>10</v>
      </c>
      <c r="AT7" s="217">
        <v>58</v>
      </c>
    </row>
    <row r="8" spans="1:51" ht="18" customHeight="1">
      <c r="A8" s="75"/>
      <c r="B8" s="76"/>
      <c r="C8" s="120" t="s">
        <v>138</v>
      </c>
      <c r="D8" s="116"/>
      <c r="E8" s="116" t="s">
        <v>139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8" t="s">
        <v>140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141</v>
      </c>
      <c r="AL8" s="131"/>
      <c r="AM8" s="131"/>
      <c r="AN8" s="131"/>
      <c r="AO8" s="37" t="s">
        <v>8</v>
      </c>
      <c r="AP8" s="132" t="s">
        <v>142</v>
      </c>
      <c r="AQ8" s="131"/>
      <c r="AR8" s="131"/>
      <c r="AS8" s="133"/>
      <c r="AT8" s="217"/>
    </row>
    <row r="9" spans="1:51" ht="14.55" customHeight="1">
      <c r="A9" s="75" t="s">
        <v>81</v>
      </c>
      <c r="B9" s="76"/>
      <c r="C9" s="119" t="s">
        <v>143</v>
      </c>
      <c r="D9" s="88"/>
      <c r="E9" s="88" t="s">
        <v>144</v>
      </c>
      <c r="F9" s="89"/>
      <c r="G9" s="68">
        <v>512370435</v>
      </c>
      <c r="H9" s="68"/>
      <c r="I9" s="68"/>
      <c r="J9" s="68"/>
      <c r="K9" s="68"/>
      <c r="L9" s="68"/>
      <c r="M9" s="68">
        <v>542054</v>
      </c>
      <c r="N9" s="68"/>
      <c r="O9" s="68"/>
      <c r="P9" s="65" t="s">
        <v>7</v>
      </c>
      <c r="Q9" s="66"/>
      <c r="R9" s="85" t="s">
        <v>135</v>
      </c>
      <c r="S9" s="86"/>
      <c r="T9" s="86"/>
      <c r="U9" s="86"/>
      <c r="V9" s="27" t="s">
        <v>8</v>
      </c>
      <c r="W9" s="83" t="s">
        <v>145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9</v>
      </c>
      <c r="AL9" s="187" t="s">
        <v>137</v>
      </c>
      <c r="AM9" s="127"/>
      <c r="AN9" s="127"/>
      <c r="AO9" s="127"/>
      <c r="AP9" s="127"/>
      <c r="AQ9" s="127"/>
      <c r="AR9" s="127"/>
      <c r="AS9" s="36" t="s">
        <v>10</v>
      </c>
      <c r="AT9" s="218">
        <v>52</v>
      </c>
    </row>
    <row r="10" spans="1:51" ht="18" customHeight="1">
      <c r="A10" s="75"/>
      <c r="B10" s="76"/>
      <c r="C10" s="120" t="s">
        <v>146</v>
      </c>
      <c r="D10" s="116"/>
      <c r="E10" s="116" t="s">
        <v>147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8" t="s">
        <v>148</v>
      </c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5"/>
      <c r="AK10" s="130" t="s">
        <v>149</v>
      </c>
      <c r="AL10" s="131"/>
      <c r="AM10" s="131"/>
      <c r="AN10" s="131"/>
      <c r="AO10" s="37" t="s">
        <v>8</v>
      </c>
      <c r="AP10" s="132" t="s">
        <v>150</v>
      </c>
      <c r="AQ10" s="131"/>
      <c r="AR10" s="131"/>
      <c r="AS10" s="133"/>
      <c r="AT10" s="218"/>
    </row>
    <row r="11" spans="1:51" ht="14.55" customHeight="1">
      <c r="A11" s="75" t="s">
        <v>82</v>
      </c>
      <c r="B11" s="76"/>
      <c r="C11" s="119" t="s">
        <v>151</v>
      </c>
      <c r="D11" s="88"/>
      <c r="E11" s="88" t="s">
        <v>152</v>
      </c>
      <c r="F11" s="89"/>
      <c r="G11" s="68">
        <v>515951733</v>
      </c>
      <c r="H11" s="68"/>
      <c r="I11" s="68"/>
      <c r="J11" s="68"/>
      <c r="K11" s="68"/>
      <c r="L11" s="68"/>
      <c r="M11" s="68">
        <v>558593</v>
      </c>
      <c r="N11" s="68"/>
      <c r="O11" s="68"/>
      <c r="P11" s="65" t="s">
        <v>7</v>
      </c>
      <c r="Q11" s="66"/>
      <c r="R11" s="85" t="s">
        <v>135</v>
      </c>
      <c r="S11" s="86"/>
      <c r="T11" s="86"/>
      <c r="U11" s="86"/>
      <c r="V11" s="27" t="s">
        <v>8</v>
      </c>
      <c r="W11" s="83" t="s">
        <v>153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9</v>
      </c>
      <c r="AL11" s="187" t="s">
        <v>137</v>
      </c>
      <c r="AM11" s="127"/>
      <c r="AN11" s="127"/>
      <c r="AO11" s="127"/>
      <c r="AP11" s="127"/>
      <c r="AQ11" s="127"/>
      <c r="AR11" s="127"/>
      <c r="AS11" s="36" t="s">
        <v>10</v>
      </c>
      <c r="AT11" s="218">
        <v>41</v>
      </c>
    </row>
    <row r="12" spans="1:51" ht="18" customHeight="1">
      <c r="A12" s="75"/>
      <c r="B12" s="76"/>
      <c r="C12" s="120" t="s">
        <v>154</v>
      </c>
      <c r="D12" s="116"/>
      <c r="E12" s="116" t="s">
        <v>155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8" t="s">
        <v>156</v>
      </c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5"/>
      <c r="AK12" s="130" t="s">
        <v>157</v>
      </c>
      <c r="AL12" s="131"/>
      <c r="AM12" s="131"/>
      <c r="AN12" s="131"/>
      <c r="AO12" s="37" t="s">
        <v>8</v>
      </c>
      <c r="AP12" s="132" t="s">
        <v>158</v>
      </c>
      <c r="AQ12" s="131"/>
      <c r="AR12" s="131"/>
      <c r="AS12" s="133"/>
      <c r="AT12" s="218"/>
    </row>
    <row r="13" spans="1:51" ht="15" customHeight="1">
      <c r="A13" s="75" t="s">
        <v>83</v>
      </c>
      <c r="B13" s="76"/>
      <c r="C13" s="119" t="s">
        <v>159</v>
      </c>
      <c r="D13" s="88"/>
      <c r="E13" s="88" t="s">
        <v>160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1"/>
      <c r="S13" s="171"/>
      <c r="T13" s="171"/>
      <c r="U13" s="171"/>
      <c r="V13" s="26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38"/>
      <c r="AL13" s="164"/>
      <c r="AM13" s="164"/>
      <c r="AN13" s="164"/>
      <c r="AO13" s="164"/>
      <c r="AP13" s="164"/>
      <c r="AQ13" s="164"/>
      <c r="AR13" s="164"/>
      <c r="AS13" s="39"/>
      <c r="AT13" s="219"/>
    </row>
    <row r="14" spans="1:51" ht="18" customHeight="1">
      <c r="A14" s="75"/>
      <c r="B14" s="76"/>
      <c r="C14" s="120" t="s">
        <v>161</v>
      </c>
      <c r="D14" s="116"/>
      <c r="E14" s="116" t="s">
        <v>162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0"/>
      <c r="AP14" s="169"/>
      <c r="AQ14" s="169"/>
      <c r="AR14" s="169"/>
      <c r="AS14" s="170"/>
      <c r="AT14" s="219"/>
    </row>
    <row r="15" spans="1:51" ht="15" customHeight="1">
      <c r="A15" s="125" t="s">
        <v>97</v>
      </c>
      <c r="B15" s="76"/>
      <c r="C15" s="119" t="s">
        <v>133</v>
      </c>
      <c r="D15" s="88"/>
      <c r="E15" s="88" t="s">
        <v>134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135</v>
      </c>
      <c r="S15" s="86"/>
      <c r="T15" s="86"/>
      <c r="U15" s="86"/>
      <c r="V15" s="27" t="s">
        <v>8</v>
      </c>
      <c r="W15" s="83" t="s">
        <v>136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9</v>
      </c>
      <c r="AL15" s="187" t="s">
        <v>137</v>
      </c>
      <c r="AM15" s="127"/>
      <c r="AN15" s="127"/>
      <c r="AO15" s="127"/>
      <c r="AP15" s="127"/>
      <c r="AQ15" s="127"/>
      <c r="AR15" s="127"/>
      <c r="AS15" s="36" t="s">
        <v>10</v>
      </c>
      <c r="AT15" s="218">
        <v>58</v>
      </c>
    </row>
    <row r="16" spans="1:51" ht="18" customHeight="1">
      <c r="A16" s="75"/>
      <c r="B16" s="76"/>
      <c r="C16" s="120" t="s">
        <v>138</v>
      </c>
      <c r="D16" s="116"/>
      <c r="E16" s="116" t="s">
        <v>139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8" t="s">
        <v>140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5"/>
      <c r="AK16" s="223" t="s">
        <v>141</v>
      </c>
      <c r="AL16" s="131"/>
      <c r="AM16" s="131"/>
      <c r="AN16" s="131"/>
      <c r="AO16" s="37" t="s">
        <v>8</v>
      </c>
      <c r="AP16" s="132" t="s">
        <v>142</v>
      </c>
      <c r="AQ16" s="131"/>
      <c r="AR16" s="131"/>
      <c r="AS16" s="133"/>
      <c r="AT16" s="218"/>
    </row>
    <row r="17" spans="1:46">
      <c r="A17" s="75" t="s">
        <v>0</v>
      </c>
      <c r="B17" s="76"/>
      <c r="C17" s="138" t="str">
        <f>IF(P16="","",P16)</f>
        <v>船橋市坪井町804-25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5" t="s">
        <v>1</v>
      </c>
      <c r="B19" s="76"/>
      <c r="C19" s="138" t="str">
        <f>IF(AL15="","",AL15&amp;"-"&amp;AK16&amp;"-"&amp;AP16)</f>
        <v>090-8170-3150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5" t="s">
        <v>84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3" t="s">
        <v>126</v>
      </c>
      <c r="B23" s="122" t="s">
        <v>85</v>
      </c>
      <c r="C23" s="140" t="s">
        <v>104</v>
      </c>
      <c r="D23" s="141"/>
      <c r="E23" s="142" t="s">
        <v>105</v>
      </c>
      <c r="F23" s="143"/>
      <c r="G23" s="122" t="s">
        <v>86</v>
      </c>
      <c r="H23" s="122"/>
      <c r="I23" s="122" t="s">
        <v>87</v>
      </c>
      <c r="J23" s="122"/>
      <c r="K23" s="122"/>
      <c r="L23" s="122"/>
      <c r="M23" s="122" t="s">
        <v>88</v>
      </c>
      <c r="N23" s="122"/>
      <c r="O23" s="122"/>
      <c r="P23" s="191" t="s">
        <v>98</v>
      </c>
      <c r="Q23" s="122"/>
      <c r="R23" s="122"/>
      <c r="S23" s="122"/>
      <c r="T23" s="14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4"/>
      <c r="B24" s="76"/>
      <c r="C24" s="151" t="s">
        <v>102</v>
      </c>
      <c r="D24" s="152"/>
      <c r="E24" s="153" t="s">
        <v>103</v>
      </c>
      <c r="F24" s="154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4" t="s">
        <v>99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108">
        <v>1</v>
      </c>
      <c r="B25" s="137" t="s">
        <v>163</v>
      </c>
      <c r="C25" s="119" t="s">
        <v>164</v>
      </c>
      <c r="D25" s="88"/>
      <c r="E25" s="88" t="s">
        <v>165</v>
      </c>
      <c r="F25" s="89"/>
      <c r="G25" s="99">
        <v>6</v>
      </c>
      <c r="H25" s="95"/>
      <c r="I25" s="121" t="s">
        <v>166</v>
      </c>
      <c r="J25" s="94"/>
      <c r="K25" s="94"/>
      <c r="L25" s="95"/>
      <c r="M25" s="99">
        <v>522370940</v>
      </c>
      <c r="N25" s="94"/>
      <c r="O25" s="95"/>
      <c r="P25" s="99">
        <v>146</v>
      </c>
      <c r="Q25" s="94"/>
      <c r="R25" s="94"/>
      <c r="S25" s="94"/>
      <c r="T25" s="100"/>
      <c r="U25" s="1"/>
      <c r="V25" s="1"/>
      <c r="W25" s="1"/>
      <c r="X25" s="1"/>
      <c r="Y25" s="102">
        <v>11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20" t="s">
        <v>167</v>
      </c>
      <c r="D26" s="116"/>
      <c r="E26" s="116" t="s">
        <v>168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108">
        <v>2</v>
      </c>
      <c r="B27" s="110">
        <v>2</v>
      </c>
      <c r="C27" s="119" t="s">
        <v>169</v>
      </c>
      <c r="D27" s="88"/>
      <c r="E27" s="88" t="s">
        <v>170</v>
      </c>
      <c r="F27" s="89"/>
      <c r="G27" s="99">
        <v>6</v>
      </c>
      <c r="H27" s="95"/>
      <c r="I27" s="121" t="s">
        <v>171</v>
      </c>
      <c r="J27" s="94"/>
      <c r="K27" s="94"/>
      <c r="L27" s="95"/>
      <c r="M27" s="99">
        <v>525241568</v>
      </c>
      <c r="N27" s="94"/>
      <c r="O27" s="95"/>
      <c r="P27" s="99">
        <v>156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20" t="s">
        <v>172</v>
      </c>
      <c r="D28" s="116"/>
      <c r="E28" s="116" t="s">
        <v>173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108">
        <v>3</v>
      </c>
      <c r="B29" s="110">
        <v>3</v>
      </c>
      <c r="C29" s="119" t="s">
        <v>174</v>
      </c>
      <c r="D29" s="88"/>
      <c r="E29" s="88" t="s">
        <v>175</v>
      </c>
      <c r="F29" s="89"/>
      <c r="G29" s="99">
        <v>6</v>
      </c>
      <c r="H29" s="95"/>
      <c r="I29" s="99" t="s">
        <v>176</v>
      </c>
      <c r="J29" s="94"/>
      <c r="K29" s="94"/>
      <c r="L29" s="95"/>
      <c r="M29" s="99">
        <v>520304251</v>
      </c>
      <c r="N29" s="94"/>
      <c r="O29" s="95"/>
      <c r="P29" s="99">
        <v>148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20" t="s">
        <v>177</v>
      </c>
      <c r="D30" s="116"/>
      <c r="E30" s="116" t="s">
        <v>178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108">
        <v>4</v>
      </c>
      <c r="B31" s="110">
        <v>4</v>
      </c>
      <c r="C31" s="119" t="s">
        <v>179</v>
      </c>
      <c r="D31" s="88"/>
      <c r="E31" s="88" t="s">
        <v>180</v>
      </c>
      <c r="F31" s="89"/>
      <c r="G31" s="99">
        <v>6</v>
      </c>
      <c r="H31" s="95"/>
      <c r="I31" s="99" t="s">
        <v>171</v>
      </c>
      <c r="J31" s="94"/>
      <c r="K31" s="94"/>
      <c r="L31" s="95"/>
      <c r="M31" s="99">
        <v>523279280</v>
      </c>
      <c r="N31" s="94"/>
      <c r="O31" s="95"/>
      <c r="P31" s="99">
        <v>152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20" t="s">
        <v>181</v>
      </c>
      <c r="D32" s="116"/>
      <c r="E32" s="116" t="s">
        <v>182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4" t="s">
        <v>125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108">
        <v>5</v>
      </c>
      <c r="B33" s="110">
        <v>5</v>
      </c>
      <c r="C33" s="112" t="s">
        <v>183</v>
      </c>
      <c r="D33" s="88"/>
      <c r="E33" s="113" t="s">
        <v>184</v>
      </c>
      <c r="F33" s="89"/>
      <c r="G33" s="99">
        <v>5</v>
      </c>
      <c r="H33" s="95"/>
      <c r="I33" s="99" t="s">
        <v>171</v>
      </c>
      <c r="J33" s="94"/>
      <c r="K33" s="94"/>
      <c r="L33" s="95"/>
      <c r="M33" s="99">
        <v>521533612</v>
      </c>
      <c r="N33" s="94"/>
      <c r="O33" s="95"/>
      <c r="P33" s="99">
        <v>146</v>
      </c>
      <c r="Q33" s="94"/>
      <c r="R33" s="94"/>
      <c r="S33" s="94"/>
      <c r="T33" s="100"/>
      <c r="U33" s="1"/>
      <c r="V33" s="1"/>
      <c r="W33" s="1"/>
      <c r="X33" s="1"/>
      <c r="Y33" s="202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185</v>
      </c>
      <c r="D34" s="116"/>
      <c r="E34" s="117" t="s">
        <v>186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3"/>
      <c r="Z34" s="204"/>
      <c r="AA34" s="204"/>
      <c r="AB34" s="204"/>
      <c r="AC34" s="204"/>
      <c r="AD34" s="204"/>
      <c r="AE34" s="204"/>
      <c r="AF34" s="204"/>
      <c r="AG34" s="20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108">
        <v>6</v>
      </c>
      <c r="B35" s="110">
        <v>6</v>
      </c>
      <c r="C35" s="144" t="s">
        <v>187</v>
      </c>
      <c r="D35" s="88"/>
      <c r="E35" s="145" t="s">
        <v>188</v>
      </c>
      <c r="F35" s="89"/>
      <c r="G35" s="99">
        <v>5</v>
      </c>
      <c r="H35" s="95"/>
      <c r="I35" s="121" t="s">
        <v>171</v>
      </c>
      <c r="J35" s="94"/>
      <c r="K35" s="94"/>
      <c r="L35" s="95"/>
      <c r="M35" s="99">
        <v>523279297</v>
      </c>
      <c r="N35" s="94"/>
      <c r="O35" s="95"/>
      <c r="P35" s="99">
        <v>154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189</v>
      </c>
      <c r="D36" s="116"/>
      <c r="E36" s="139" t="s">
        <v>190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108">
        <v>7</v>
      </c>
      <c r="B37" s="110">
        <v>7</v>
      </c>
      <c r="C37" s="112" t="s">
        <v>191</v>
      </c>
      <c r="D37" s="88"/>
      <c r="E37" s="113" t="s">
        <v>192</v>
      </c>
      <c r="F37" s="89"/>
      <c r="G37" s="99">
        <v>5</v>
      </c>
      <c r="H37" s="95"/>
      <c r="I37" s="121" t="s">
        <v>193</v>
      </c>
      <c r="J37" s="94"/>
      <c r="K37" s="94"/>
      <c r="L37" s="95"/>
      <c r="M37" s="99">
        <v>522660522</v>
      </c>
      <c r="N37" s="94"/>
      <c r="O37" s="95"/>
      <c r="P37" s="99">
        <v>143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194</v>
      </c>
      <c r="D38" s="116"/>
      <c r="E38" s="117" t="s">
        <v>195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108">
        <v>8</v>
      </c>
      <c r="B39" s="110">
        <v>8</v>
      </c>
      <c r="C39" s="112" t="s">
        <v>196</v>
      </c>
      <c r="D39" s="88"/>
      <c r="E39" s="113" t="s">
        <v>197</v>
      </c>
      <c r="F39" s="89"/>
      <c r="G39" s="99">
        <v>5</v>
      </c>
      <c r="H39" s="95"/>
      <c r="I39" s="99" t="s">
        <v>171</v>
      </c>
      <c r="J39" s="94"/>
      <c r="K39" s="94"/>
      <c r="L39" s="95"/>
      <c r="M39" s="99">
        <v>524404261</v>
      </c>
      <c r="N39" s="94"/>
      <c r="O39" s="95"/>
      <c r="P39" s="99">
        <v>131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198</v>
      </c>
      <c r="D40" s="116"/>
      <c r="E40" s="117" t="s">
        <v>199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108">
        <v>9</v>
      </c>
      <c r="B41" s="110">
        <v>9</v>
      </c>
      <c r="C41" s="119" t="s">
        <v>143</v>
      </c>
      <c r="D41" s="88"/>
      <c r="E41" s="88" t="s">
        <v>200</v>
      </c>
      <c r="F41" s="89"/>
      <c r="G41" s="99">
        <v>5</v>
      </c>
      <c r="H41" s="95"/>
      <c r="I41" s="99" t="s">
        <v>171</v>
      </c>
      <c r="J41" s="94"/>
      <c r="K41" s="94"/>
      <c r="L41" s="95"/>
      <c r="M41" s="99">
        <v>524404254</v>
      </c>
      <c r="N41" s="94"/>
      <c r="O41" s="95"/>
      <c r="P41" s="99">
        <v>141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20" t="s">
        <v>146</v>
      </c>
      <c r="D42" s="116"/>
      <c r="E42" s="116" t="s">
        <v>201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108">
        <v>10</v>
      </c>
      <c r="B43" s="110">
        <v>10</v>
      </c>
      <c r="C43" s="112" t="s">
        <v>202</v>
      </c>
      <c r="D43" s="88"/>
      <c r="E43" s="113" t="s">
        <v>203</v>
      </c>
      <c r="F43" s="89"/>
      <c r="G43" s="99">
        <v>5</v>
      </c>
      <c r="H43" s="95"/>
      <c r="I43" s="93" t="s">
        <v>204</v>
      </c>
      <c r="J43" s="94"/>
      <c r="K43" s="94"/>
      <c r="L43" s="95"/>
      <c r="M43" s="99">
        <v>524892693</v>
      </c>
      <c r="N43" s="94"/>
      <c r="O43" s="95"/>
      <c r="P43" s="99">
        <v>156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205</v>
      </c>
      <c r="D44" s="116"/>
      <c r="E44" s="117" t="s">
        <v>206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108">
        <v>11</v>
      </c>
      <c r="B45" s="110">
        <v>11</v>
      </c>
      <c r="C45" s="112" t="s">
        <v>207</v>
      </c>
      <c r="D45" s="88"/>
      <c r="E45" s="113" t="s">
        <v>208</v>
      </c>
      <c r="F45" s="89"/>
      <c r="G45" s="99">
        <v>1</v>
      </c>
      <c r="H45" s="95"/>
      <c r="I45" s="155" t="s">
        <v>171</v>
      </c>
      <c r="J45" s="94"/>
      <c r="K45" s="94"/>
      <c r="L45" s="95"/>
      <c r="M45" s="99">
        <v>525961589</v>
      </c>
      <c r="N45" s="94"/>
      <c r="O45" s="95"/>
      <c r="P45" s="99">
        <v>123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216</v>
      </c>
      <c r="D46" s="116"/>
      <c r="E46" s="117" t="s">
        <v>209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108">
        <v>12</v>
      </c>
      <c r="B47" s="110">
        <v>12</v>
      </c>
      <c r="C47" s="112" t="s">
        <v>210</v>
      </c>
      <c r="D47" s="88"/>
      <c r="E47" s="113" t="s">
        <v>211</v>
      </c>
      <c r="F47" s="89"/>
      <c r="G47" s="99">
        <v>3</v>
      </c>
      <c r="H47" s="95"/>
      <c r="I47" s="155" t="s">
        <v>212</v>
      </c>
      <c r="J47" s="94"/>
      <c r="K47" s="94"/>
      <c r="L47" s="95"/>
      <c r="M47" s="99">
        <v>526047015</v>
      </c>
      <c r="N47" s="94"/>
      <c r="O47" s="95"/>
      <c r="P47" s="99">
        <v>135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9"/>
      <c r="B48" s="111"/>
      <c r="C48" s="115" t="s">
        <v>213</v>
      </c>
      <c r="D48" s="116"/>
      <c r="E48" s="160" t="s">
        <v>214</v>
      </c>
      <c r="F48" s="161"/>
      <c r="G48" s="96"/>
      <c r="H48" s="98"/>
      <c r="I48" s="156"/>
      <c r="J48" s="157"/>
      <c r="K48" s="157"/>
      <c r="L48" s="158"/>
      <c r="M48" s="156"/>
      <c r="N48" s="157"/>
      <c r="O48" s="158"/>
      <c r="P48" s="156"/>
      <c r="Q48" s="157"/>
      <c r="R48" s="157"/>
      <c r="S48" s="157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5">
        <v>13</v>
      </c>
      <c r="B49" s="110"/>
      <c r="C49" s="209"/>
      <c r="D49" s="210"/>
      <c r="E49" s="88"/>
      <c r="F49" s="89"/>
      <c r="G49" s="156"/>
      <c r="H49" s="158"/>
      <c r="I49" s="99"/>
      <c r="J49" s="94"/>
      <c r="K49" s="94"/>
      <c r="L49" s="95"/>
      <c r="M49" s="99"/>
      <c r="N49" s="94"/>
      <c r="O49" s="95"/>
      <c r="P49" s="99"/>
      <c r="Q49" s="94"/>
      <c r="R49" s="94"/>
      <c r="S49" s="94"/>
      <c r="T49" s="1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11"/>
      <c r="C50" s="120"/>
      <c r="D50" s="116"/>
      <c r="E50" s="116"/>
      <c r="F50" s="118"/>
      <c r="G50" s="96"/>
      <c r="H50" s="98"/>
      <c r="I50" s="96"/>
      <c r="J50" s="97"/>
      <c r="K50" s="97"/>
      <c r="L50" s="98"/>
      <c r="M50" s="96"/>
      <c r="N50" s="97"/>
      <c r="O50" s="98"/>
      <c r="P50" s="96"/>
      <c r="Q50" s="97"/>
      <c r="R50" s="97"/>
      <c r="S50" s="97"/>
      <c r="T50" s="1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5">
        <v>14</v>
      </c>
      <c r="B51" s="110"/>
      <c r="C51" s="119"/>
      <c r="D51" s="88"/>
      <c r="E51" s="88"/>
      <c r="F51" s="89"/>
      <c r="G51" s="99"/>
      <c r="H51" s="95"/>
      <c r="I51" s="99"/>
      <c r="J51" s="94"/>
      <c r="K51" s="94"/>
      <c r="L51" s="95"/>
      <c r="M51" s="99"/>
      <c r="N51" s="94"/>
      <c r="O51" s="95"/>
      <c r="P51" s="99"/>
      <c r="Q51" s="94"/>
      <c r="R51" s="94"/>
      <c r="S51" s="94"/>
      <c r="T51" s="1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13"/>
      <c r="C52" s="214"/>
      <c r="D52" s="215"/>
      <c r="E52" s="215"/>
      <c r="F52" s="216"/>
      <c r="G52" s="211"/>
      <c r="H52" s="212"/>
      <c r="I52" s="211"/>
      <c r="J52" s="204"/>
      <c r="K52" s="204"/>
      <c r="L52" s="212"/>
      <c r="M52" s="211"/>
      <c r="N52" s="204"/>
      <c r="O52" s="212"/>
      <c r="P52" s="211"/>
      <c r="Q52" s="204"/>
      <c r="R52" s="204"/>
      <c r="S52" s="204"/>
      <c r="T52" s="20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6" t="s">
        <v>101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47"/>
      <c r="U54" s="2"/>
      <c r="V54" s="172" t="s">
        <v>119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48" t="s">
        <v>215</v>
      </c>
      <c r="B55" s="14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50"/>
      <c r="U55" s="2"/>
      <c r="V55" s="220">
        <f>LEN(A55)</f>
        <v>51</v>
      </c>
      <c r="W55" s="221"/>
      <c r="X55" s="221"/>
      <c r="Y55" s="221"/>
      <c r="Z55" s="221"/>
      <c r="AA55" s="221"/>
      <c r="AB55" s="221"/>
      <c r="AC55" s="221"/>
      <c r="AD55" s="221"/>
      <c r="AE55" s="221"/>
      <c r="AF55" s="22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4" t="s">
        <v>11</v>
      </c>
      <c r="B1" s="224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8" thickBot="1">
      <c r="A2" s="224"/>
      <c r="B2" s="224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5" t="s">
        <v>18</v>
      </c>
      <c r="B4" s="226"/>
      <c r="C4" s="226"/>
      <c r="D4" s="226"/>
      <c r="E4" s="226"/>
      <c r="F4" s="226"/>
      <c r="G4" s="227"/>
      <c r="H4" s="5" t="s">
        <v>19</v>
      </c>
      <c r="I4" s="5" t="s">
        <v>20</v>
      </c>
      <c r="J4" s="228" t="s">
        <v>69</v>
      </c>
      <c r="K4" s="226"/>
      <c r="L4" s="226"/>
      <c r="M4" s="226"/>
      <c r="N4" s="226"/>
      <c r="O4" s="226"/>
      <c r="P4" s="226"/>
      <c r="Q4" s="227"/>
    </row>
    <row r="5" spans="1:41" ht="72" customHeight="1" thickBot="1">
      <c r="A5" s="229"/>
      <c r="B5" s="230"/>
      <c r="C5" s="230"/>
      <c r="D5" s="230"/>
      <c r="E5" s="230"/>
      <c r="F5" s="230"/>
      <c r="G5" s="231"/>
      <c r="H5" s="9" t="str">
        <f>IF(入力!J3="","",入力!J3)</f>
        <v>女子</v>
      </c>
      <c r="I5" s="9">
        <f>入力!Y25</f>
        <v>11</v>
      </c>
      <c r="J5" s="232"/>
      <c r="K5" s="233"/>
      <c r="L5" s="233"/>
      <c r="M5" s="233"/>
      <c r="N5" s="233"/>
      <c r="O5" s="233"/>
      <c r="P5" s="233"/>
      <c r="Q5" s="234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124</v>
      </c>
      <c r="V6" s="5" t="s">
        <v>124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21016</v>
      </c>
      <c r="B7" s="13" t="str">
        <f>IF(入力!C3="","",入力!C3)</f>
        <v>坪井VBC</v>
      </c>
      <c r="C7" s="13" t="str">
        <f>IF(入力!C2="","",入力!C2)</f>
        <v>ツボイブイビーシー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船橋日大前</v>
      </c>
      <c r="T7" s="13"/>
      <c r="U7" s="13">
        <f>IF(入力!C4="","",入力!C4)</f>
        <v>431244383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中谷</v>
      </c>
      <c r="D16" s="13" t="str">
        <f>IF(入力!E8="","",入力!E8)</f>
        <v>啓太</v>
      </c>
      <c r="E16" s="13" t="str">
        <f>IF(入力!C7="","",入力!C7)</f>
        <v>ナカヤ</v>
      </c>
      <c r="F16" s="13" t="str">
        <f>IF(入力!E7="","",入力!E7)</f>
        <v>ケイタ</v>
      </c>
      <c r="G16" s="13">
        <f>IF(入力!G7="","",入力!G7)</f>
        <v>501361370</v>
      </c>
      <c r="H16" s="13">
        <f>IF(入力!J7="","",入力!J7)</f>
        <v>23120</v>
      </c>
      <c r="I16" s="13" t="str">
        <f>IF(入力!M7="","",入力!M7)</f>
        <v/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0062</v>
      </c>
      <c r="T16" s="13" t="str">
        <f>IF(入力!P8="","",入力!P8)</f>
        <v>船橋市坪井町804-25</v>
      </c>
      <c r="U16" s="13" t="str">
        <f>IF(入力!AL7="","",入力!AL7)</f>
        <v>090</v>
      </c>
      <c r="V16" s="13" t="str">
        <f>IF(入力!AK8="","",入力!AK8)</f>
        <v>8170</v>
      </c>
      <c r="W16" s="13" t="str">
        <f>IF(入力!AP8="","",入力!AP8)</f>
        <v>3150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鈴木</v>
      </c>
      <c r="D17" s="13" t="str">
        <f>IF(入力!E10="","",入力!E10)</f>
        <v>悦代</v>
      </c>
      <c r="E17" s="13" t="str">
        <f>IF(入力!C9="","",入力!C9)</f>
        <v>スズキ</v>
      </c>
      <c r="F17" s="13" t="str">
        <f>IF(入力!E9="","",入力!E9)</f>
        <v>エツヨ</v>
      </c>
      <c r="G17" s="13">
        <f>IF(入力!G9="","",入力!G9)</f>
        <v>512370435</v>
      </c>
      <c r="H17" s="13" t="str">
        <f>IF(入力!J9="","",入力!J9)</f>
        <v/>
      </c>
      <c r="I17" s="13">
        <f>IF(入力!M9="","",入力!M9)</f>
        <v>542054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0069</v>
      </c>
      <c r="T17" s="13" t="str">
        <f>IF(入力!P10="","",入力!P10)</f>
        <v>船橋市坪井西1-6-24</v>
      </c>
      <c r="U17" s="13" t="str">
        <f>IF(入力!AL9="","",入力!AL9)</f>
        <v>090</v>
      </c>
      <c r="V17" s="13" t="str">
        <f>IF(入力!AK10="","",入力!AK10)</f>
        <v>2426</v>
      </c>
      <c r="W17" s="13" t="str">
        <f>IF(入力!AP10="","",入力!AP10)</f>
        <v>9613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生稲</v>
      </c>
      <c r="D20" s="13" t="str">
        <f>IF(入力!E12="","",入力!E12)</f>
        <v>美樹</v>
      </c>
      <c r="E20" s="13" t="str">
        <f>IF(入力!C11="","",入力!C11)</f>
        <v>イクイナ</v>
      </c>
      <c r="F20" s="13" t="str">
        <f>IF(入力!E11="","",入力!E11)</f>
        <v>ミキ</v>
      </c>
      <c r="G20" s="13">
        <f>IF(入力!G11="","",入力!G11)</f>
        <v>515951733</v>
      </c>
      <c r="H20" s="13" t="str">
        <f>IF(入力!J11="","",入力!J11)</f>
        <v/>
      </c>
      <c r="I20" s="13">
        <f>IF(入力!M11="","",入力!M11)</f>
        <v>558593</v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0063</v>
      </c>
      <c r="T20" s="13" t="str">
        <f>IF(入力!P12="","",入力!P12)</f>
        <v>船橋市習志野台4-59-14</v>
      </c>
      <c r="U20" s="13" t="str">
        <f>IF(入力!AL11="","",入力!AL11)</f>
        <v>090</v>
      </c>
      <c r="V20" s="13" t="str">
        <f>IF(入力!AK12="","",入力!AK12)</f>
        <v>3060</v>
      </c>
      <c r="W20" s="13" t="str">
        <f>IF(入力!AP12="","",入力!AP12)</f>
        <v>1494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中谷</v>
      </c>
      <c r="D22" s="13" t="str">
        <f>IF(入力!E16="","",入力!E16)</f>
        <v>啓太</v>
      </c>
      <c r="E22" s="13" t="str">
        <f>IF(入力!C15="","",入力!C15)</f>
        <v>ナカヤ</v>
      </c>
      <c r="F22" s="13" t="str">
        <f>IF(入力!E15="","",入力!E15)</f>
        <v>ケイタ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0062</v>
      </c>
      <c r="T22" s="13" t="str">
        <f>IF(入力!P16="","",入力!P16)</f>
        <v>船橋市坪井町804-25</v>
      </c>
      <c r="U22" s="13" t="str">
        <f>IF(入力!AL15="","",入力!AL15)</f>
        <v>090</v>
      </c>
      <c r="V22" s="13" t="str">
        <f>IF(入力!AK16="","",入力!AK16)</f>
        <v>8170</v>
      </c>
      <c r="W22" s="13" t="str">
        <f>IF(入力!AP16="","",入力!AP16)</f>
        <v>3150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細田</v>
      </c>
      <c r="D23" s="13" t="str">
        <f>IF(入力!$E$14="","",入力!$E$14)</f>
        <v>桂</v>
      </c>
      <c r="E23" s="13" t="str">
        <f>IF(入力!$C$13="","",入力!$C$13)</f>
        <v>ホソダ</v>
      </c>
      <c r="F23" s="13" t="str">
        <f>IF(入力!$E$13="","",入力!$E$13)</f>
        <v>カツラ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伊倉</v>
      </c>
      <c r="D24" s="51" t="str">
        <f>VLOOKUP($B$51,$A$53:$F$352,4)</f>
        <v>小陽</v>
      </c>
      <c r="E24" s="51" t="str">
        <f>VLOOKUP($B$51,$A$53:$F$352,5)</f>
        <v>イクラ</v>
      </c>
      <c r="F24" s="51" t="str">
        <f>VLOOKUP($B$51,$A$53:$F$352,6)</f>
        <v>コハル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127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伊倉</v>
      </c>
      <c r="D53" s="13" t="str">
        <f>IF(入力!E26="","",入力!E26)</f>
        <v>小陽</v>
      </c>
      <c r="E53" s="13" t="str">
        <f>IF(入力!C25="","",入力!C25)</f>
        <v>イクラ</v>
      </c>
      <c r="F53" s="13" t="str">
        <f>IF(入力!E25="","",入力!E25)</f>
        <v>コハル</v>
      </c>
      <c r="G53" s="13">
        <f>IF(入力!M25="","",入力!M25)</f>
        <v>522370940</v>
      </c>
      <c r="H53" s="13" t="str">
        <f>IF(入力!I25="","",入力!I25)</f>
        <v>船橋市立七林小学校</v>
      </c>
      <c r="I53" s="13">
        <f>IF(入力!G25="","",入力!G25)</f>
        <v>6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肝付</v>
      </c>
      <c r="D54" s="13" t="str">
        <f>IF(入力!E28="","",入力!E28)</f>
        <v>柑奈</v>
      </c>
      <c r="E54" s="13" t="str">
        <f>IF(入力!C27="","",入力!C27)</f>
        <v>キモツキ</v>
      </c>
      <c r="F54" s="13" t="str">
        <f>IF(入力!E27="","",入力!E27)</f>
        <v>カンナ</v>
      </c>
      <c r="G54" s="13">
        <f>IF(入力!M27="","",入力!M27)</f>
        <v>525241568</v>
      </c>
      <c r="H54" s="13" t="str">
        <f>IF(入力!I27="","",入力!I27)</f>
        <v>船橋市立坪井小学校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佐藤</v>
      </c>
      <c r="D55" s="13" t="str">
        <f>IF(入力!E30="","",入力!E30)</f>
        <v>瑠那</v>
      </c>
      <c r="E55" s="13" t="str">
        <f>IF(入力!C29="","",入力!C29)</f>
        <v>サトウ</v>
      </c>
      <c r="F55" s="13" t="str">
        <f>IF(入力!E29="","",入力!E29)</f>
        <v>ルナ</v>
      </c>
      <c r="G55" s="13">
        <f>IF(入力!M29="","",入力!M29)</f>
        <v>520304251</v>
      </c>
      <c r="H55" s="13" t="str">
        <f>IF(入力!I29="","",入力!I29)</f>
        <v>船橋市立
習志野台第二小学校</v>
      </c>
      <c r="I55" s="13">
        <f>IF(入力!G29="","",入力!G29)</f>
        <v>6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岩渕</v>
      </c>
      <c r="D56" s="13" t="str">
        <f>IF(入力!E32="","",入力!E32)</f>
        <v>麗桜</v>
      </c>
      <c r="E56" s="13" t="str">
        <f>IF(入力!C31="","",入力!C31)</f>
        <v>イワブチ</v>
      </c>
      <c r="F56" s="13" t="str">
        <f>IF(入力!E31="","",入力!E31)</f>
        <v>レイラ</v>
      </c>
      <c r="G56" s="13">
        <f>IF(入力!M31="","",入力!M31)</f>
        <v>523279280</v>
      </c>
      <c r="H56" s="13" t="str">
        <f>IF(入力!I31="","",入力!I31)</f>
        <v>船橋市立坪井小学校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開</v>
      </c>
      <c r="D57" s="13" t="str">
        <f>IF(入力!E34="","",入力!E34)</f>
        <v>詩</v>
      </c>
      <c r="E57" s="13" t="str">
        <f>IF(入力!C33="","",入力!C33)</f>
        <v>ヒラキ</v>
      </c>
      <c r="F57" s="13" t="str">
        <f>IF(入力!E33="","",入力!E33)</f>
        <v>ウタ</v>
      </c>
      <c r="G57" s="13">
        <f>IF(入力!M33="","",入力!M33)</f>
        <v>521533612</v>
      </c>
      <c r="H57" s="13" t="str">
        <f>IF(入力!I33="","",入力!I33)</f>
        <v>船橋市立坪井小学校</v>
      </c>
      <c r="I57" s="13">
        <f>IF(入力!G33="","",入力!G33)</f>
        <v>5</v>
      </c>
      <c r="J57" s="13">
        <f>IF(入力!P33="","",入力!P33)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荒谷</v>
      </c>
      <c r="D58" s="13" t="str">
        <f>IF(入力!E36="","",入力!E36)</f>
        <v>雪綺花</v>
      </c>
      <c r="E58" s="13" t="str">
        <f>IF(入力!C35="","",入力!C35)</f>
        <v>アラヤ</v>
      </c>
      <c r="F58" s="13" t="str">
        <f>IF(入力!E35="","",入力!E35)</f>
        <v>ユキカ</v>
      </c>
      <c r="G58" s="13">
        <f>IF(入力!M35="","",入力!M35)</f>
        <v>523279297</v>
      </c>
      <c r="H58" s="13" t="str">
        <f>IF(入力!I35="","",入力!I35)</f>
        <v>船橋市立坪井小学校</v>
      </c>
      <c r="I58" s="13">
        <f>IF(入力!G35="","",入力!G35)</f>
        <v>5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去渡</v>
      </c>
      <c r="D59" s="13" t="str">
        <f>IF(入力!E38="","",入力!E38)</f>
        <v>美羽</v>
      </c>
      <c r="E59" s="13" t="str">
        <f>IF(入力!C37="","",入力!C37)</f>
        <v>サワタリ</v>
      </c>
      <c r="F59" s="13" t="str">
        <f>IF(入力!E37="","",入力!E37)</f>
        <v>ミウ</v>
      </c>
      <c r="G59" s="13">
        <f>IF(入力!M37="","",入力!M37)</f>
        <v>522660522</v>
      </c>
      <c r="H59" s="13" t="str">
        <f>IF(入力!I37="","",入力!I37)</f>
        <v>八千代市立睦小学校</v>
      </c>
      <c r="I59" s="13">
        <f>IF(入力!G37="","",入力!G37)</f>
        <v>5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髙野</v>
      </c>
      <c r="D60" s="13" t="str">
        <f>IF(入力!E40="","",入力!E40)</f>
        <v>咲奈</v>
      </c>
      <c r="E60" s="13" t="str">
        <f>IF(入力!C39="","",入力!C39)</f>
        <v>タカノ</v>
      </c>
      <c r="F60" s="13" t="str">
        <f>IF(入力!E39="","",入力!E39)</f>
        <v>サナ</v>
      </c>
      <c r="G60" s="13">
        <f>IF(入力!M39="","",入力!M39)</f>
        <v>524404261</v>
      </c>
      <c r="H60" s="13" t="str">
        <f>IF(入力!I39="","",入力!I39)</f>
        <v>船橋市立坪井小学校</v>
      </c>
      <c r="I60" s="13">
        <f>IF(入力!G39="","",入力!G39)</f>
        <v>5</v>
      </c>
      <c r="J60" s="13">
        <f>IF(入力!P39="","",入力!P39)</f>
        <v>131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鈴木</v>
      </c>
      <c r="D61" s="13" t="str">
        <f>IF(入力!E42="","",入力!E42)</f>
        <v>くる美</v>
      </c>
      <c r="E61" s="13" t="str">
        <f>IF(入力!C41="","",入力!C41)</f>
        <v>スズキ</v>
      </c>
      <c r="F61" s="13" t="str">
        <f>IF(入力!E41="","",入力!E41)</f>
        <v>クルミ</v>
      </c>
      <c r="G61" s="13">
        <f>IF(入力!M41="","",入力!M41)</f>
        <v>524404254</v>
      </c>
      <c r="H61" s="13" t="str">
        <f>IF(入力!I41="","",入力!I41)</f>
        <v>船橋市立坪井小学校</v>
      </c>
      <c r="I61" s="13">
        <f>IF(入力!G41="","",入力!G41)</f>
        <v>5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今井</v>
      </c>
      <c r="D62" s="13" t="str">
        <f>IF(入力!E44="","",入力!E44)</f>
        <v>陽咲</v>
      </c>
      <c r="E62" s="13" t="str">
        <f>IF(入力!C43="","",入力!C43)</f>
        <v>イマイ</v>
      </c>
      <c r="F62" s="13" t="str">
        <f>IF(入力!E43="","",入力!E43)</f>
        <v>ヒサキ</v>
      </c>
      <c r="G62" s="13">
        <f>IF(入力!M43="","",入力!M43)</f>
        <v>524892693</v>
      </c>
      <c r="H62" s="13" t="str">
        <f>IF(入力!I43="","",入力!I43)</f>
        <v>八千代市立
みどりが丘小学校</v>
      </c>
      <c r="I62" s="13">
        <f>IF(入力!G43="","",入力!G43)</f>
        <v>5</v>
      </c>
      <c r="J62" s="13">
        <f>IF(入力!P43="","",入力!P43)</f>
        <v>156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髙橋</v>
      </c>
      <c r="D63" s="13" t="str">
        <f>IF(入力!E46="","",入力!E46)</f>
        <v>わこ</v>
      </c>
      <c r="E63" s="13" t="str">
        <f>IF(入力!C45="","",入力!C45)</f>
        <v>タカハシ</v>
      </c>
      <c r="F63" s="13" t="str">
        <f>IF(入力!E45="","",入力!E45)</f>
        <v>ワコ</v>
      </c>
      <c r="G63" s="13">
        <f>IF(入力!M45="","",入力!M45)</f>
        <v>525961589</v>
      </c>
      <c r="H63" s="13" t="str">
        <f>IF(入力!I45="","",入力!I45)</f>
        <v>船橋市立坪井小学校</v>
      </c>
      <c r="I63" s="13">
        <f>IF(入力!G45="","",入力!G45)</f>
        <v>1</v>
      </c>
      <c r="J63" s="13">
        <f>IF(入力!P45="","",入力!P45)</f>
        <v>123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細野</v>
      </c>
      <c r="D64" s="13" t="str">
        <f>IF(入力!E48="","",入力!E48)</f>
        <v>彩葉</v>
      </c>
      <c r="E64" s="13" t="str">
        <f>IF(入力!C47="","",入力!C47)</f>
        <v>ホソノ</v>
      </c>
      <c r="F64" s="13" t="str">
        <f>IF(入力!E47="","",入力!E47)</f>
        <v>イロハ</v>
      </c>
      <c r="G64" s="13">
        <f>IF(入力!M47="","",入力!M47)</f>
        <v>526047015</v>
      </c>
      <c r="H64" s="13" t="str">
        <f>IF(入力!I47="","",入力!I47)</f>
        <v>船橋市立八木ケ谷小学校</v>
      </c>
      <c r="I64" s="13">
        <f>IF(入力!G47="","",入力!G47)</f>
        <v>3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美樹 生稲</cp:lastModifiedBy>
  <cp:lastPrinted>2016-05-09T15:17:35Z</cp:lastPrinted>
  <dcterms:created xsi:type="dcterms:W3CDTF">2014-04-05T09:56:00Z</dcterms:created>
  <dcterms:modified xsi:type="dcterms:W3CDTF">2025-05-19T11:16:53Z</dcterms:modified>
</cp:coreProperties>
</file>