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i\マイドライブ（tsuboivbc.no1@gmail.com）\マイドライブ（tsuboivbc.no1@gmail.com）\令和５年度坪井VＢＣ　生稲ファイル\01＿県小連系\06₋県小連エントリー表2026\"/>
    </mc:Choice>
  </mc:AlternateContent>
  <xr:revisionPtr revIDLastSave="0" documentId="13_ncr:1_{22010E7E-A8A5-4E0B-8F39-AE15E827D178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23040" windowHeight="123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<sst xmlns="http://schemas.openxmlformats.org/spreadsheetml/2006/main" count="281" uniqueCount="209">
  <si>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</si>
  <si>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</si>
  <si>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</si>
  <si>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</si>
  <si>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</si>
  <si>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</si>
  <si>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</si>
  <si>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</si>
  <si>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</si>
  <si>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</si>
  <si>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</si>
  <si>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</si>
  <si>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</si>
  <si>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</si>
  <si>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</si>
  <si>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</si>
  <si>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</si>
  <si>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</si>
  <si>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</si>
  <si>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</si>
  <si>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</si>
  <si>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</si>
  <si>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</si>
  <si>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</si>
  <si>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</si>
  <si>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</si>
  <si>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</si>
  <si>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</si>
  <si>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</si>
  <si>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</si>
  <si>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</si>
  <si>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</si>
  <si>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</si>
  <si>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</si>
  <si>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</si>
  <si>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</si>
  <si>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</si>
  <si>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</si>
  <si>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</si>
  <si>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</si>
  <si>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</si>
  <si>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</si>
  <si>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</si>
  <si>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</si>
  <si>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</si>
  <si>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</si>
  <si>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</si>
  <si>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</si>
  <si>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</si>
  <si>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</si>
  <si>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</si>
  <si>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</si>
  <si>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</si>
  <si>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</si>
  <si>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</si>
  <si>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</si>
  <si>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</si>
  <si>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</si>
  <si>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</si>
  <si>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</si>
  <si>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</si>
  <si>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</si>
  <si>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</si>
  <si>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</si>
  <si>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</si>
  <si>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</si>
  <si>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</si>
  <si>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</si>
  <si>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</si>
  <si>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</si>
  <si>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</si>
  <si>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</si>
  <si>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</si>
  <si>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</si>
  <si>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</si>
  <si>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</si>
  <si>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</si>
  <si>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</si>
  <si>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</si>
  <si>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</si>
  <si>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</si>
  <si>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</si>
  <si>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</si>
  <si>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</si>
  <si>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</si>
  <si>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</si>
  <si>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</si>
  <si>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</si>
  <si>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</si>
  <si>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</si>
  <si>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</si>
  <si>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</si>
  <si>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</si>
  <si>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</si>
  <si>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</si>
  <si>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</si>
  <si>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</si>
  <si>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</si>
  <si>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</si>
  <si>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</si>
  <si>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</si>
  <si>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</si>
  <si>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</si>
  <si>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</si>
  <si>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</si>
  <si>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</si>
  <si>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</si>
  <si>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</si>
  <si>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</si>
  <si>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</si>
  <si>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</si>
  <si>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</si>
  <si>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</si>
  <si>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</si>
  <si>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</si>
  <si>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</si>
  <si>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</si>
  <si>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</si>
  <si>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</si>
  <si>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</si>
  <si>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</si>
  <si>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</si>
  <si>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</si>
  <si>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</si>
  <si>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</si>
  <si>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</si>
  <si>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</si>
  <si>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</si>
  <si>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</si>
  <si>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</si>
  <si>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</si>
  <si>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</si>
  <si>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</si>
  <si>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①</t>
    <phoneticPr fontId="2"/>
  </si>
  <si>
    <t>スズキ</t>
    <phoneticPr fontId="2"/>
  </si>
  <si>
    <t>クルミ</t>
    <phoneticPr fontId="2"/>
  </si>
  <si>
    <t>船橋市立坪井小学校</t>
    <rPh sb="0" eb="4">
      <t>フナバシシリツ</t>
    </rPh>
    <rPh sb="4" eb="9">
      <t>ツボイショウガッコウ</t>
    </rPh>
    <phoneticPr fontId="2"/>
  </si>
  <si>
    <t>鈴木</t>
    <rPh sb="0" eb="2">
      <t>スズキ</t>
    </rPh>
    <phoneticPr fontId="2"/>
  </si>
  <si>
    <t>くる美</t>
    <rPh sb="2" eb="3">
      <t>ミ</t>
    </rPh>
    <phoneticPr fontId="2"/>
  </si>
  <si>
    <t>ヒラキ</t>
    <phoneticPr fontId="2"/>
  </si>
  <si>
    <t>ウタ</t>
    <phoneticPr fontId="2"/>
  </si>
  <si>
    <t>開</t>
    <rPh sb="0" eb="1">
      <t>ヒラキ</t>
    </rPh>
    <phoneticPr fontId="2"/>
  </si>
  <si>
    <t>詩</t>
    <rPh sb="0" eb="1">
      <t>ウタ</t>
    </rPh>
    <phoneticPr fontId="2"/>
  </si>
  <si>
    <t>アラヤ</t>
    <phoneticPr fontId="2"/>
  </si>
  <si>
    <t>ユキカ</t>
    <phoneticPr fontId="2"/>
  </si>
  <si>
    <t>荒谷</t>
    <rPh sb="0" eb="2">
      <t>アラヤ</t>
    </rPh>
    <phoneticPr fontId="2"/>
  </si>
  <si>
    <t>雪綺花</t>
    <rPh sb="0" eb="1">
      <t>ユキ</t>
    </rPh>
    <rPh sb="1" eb="2">
      <t>キ</t>
    </rPh>
    <rPh sb="2" eb="3">
      <t>ハナ</t>
    </rPh>
    <phoneticPr fontId="2"/>
  </si>
  <si>
    <t>イマイ</t>
    <phoneticPr fontId="2"/>
  </si>
  <si>
    <t>ヒサキ</t>
    <phoneticPr fontId="2"/>
  </si>
  <si>
    <t>八千代市立
みどりが丘小学校</t>
    <rPh sb="4" eb="5">
      <t>リツ</t>
    </rPh>
    <rPh sb="10" eb="14">
      <t>オカショウガッコウ</t>
    </rPh>
    <phoneticPr fontId="2"/>
  </si>
  <si>
    <t>今井</t>
    <rPh sb="0" eb="2">
      <t>イマイ</t>
    </rPh>
    <phoneticPr fontId="2"/>
  </si>
  <si>
    <t>陽咲</t>
    <rPh sb="0" eb="2">
      <t>ヒサキ</t>
    </rPh>
    <phoneticPr fontId="2"/>
  </si>
  <si>
    <t>タカノ</t>
    <phoneticPr fontId="2"/>
  </si>
  <si>
    <t>サナ</t>
    <phoneticPr fontId="2"/>
  </si>
  <si>
    <t>髙野</t>
    <rPh sb="0" eb="2">
      <t>タカノ</t>
    </rPh>
    <phoneticPr fontId="2"/>
  </si>
  <si>
    <t>咲奈</t>
    <rPh sb="0" eb="2">
      <t>サナ</t>
    </rPh>
    <phoneticPr fontId="2"/>
  </si>
  <si>
    <t>マツオ</t>
    <phoneticPr fontId="2"/>
  </si>
  <si>
    <t>アズサ</t>
    <phoneticPr fontId="2"/>
  </si>
  <si>
    <t>船橋市立古和釜小学校</t>
    <rPh sb="0" eb="4">
      <t>フナバシシリツ</t>
    </rPh>
    <rPh sb="4" eb="10">
      <t>コワガマショウガッコウ</t>
    </rPh>
    <phoneticPr fontId="2"/>
  </si>
  <si>
    <t>松尾</t>
    <rPh sb="0" eb="2">
      <t>マツオ</t>
    </rPh>
    <phoneticPr fontId="2"/>
  </si>
  <si>
    <t>梓咲</t>
    <rPh sb="0" eb="1">
      <t>アズサ</t>
    </rPh>
    <rPh sb="1" eb="2">
      <t>サク</t>
    </rPh>
    <phoneticPr fontId="2"/>
  </si>
  <si>
    <t>ホソノ</t>
    <phoneticPr fontId="2"/>
  </si>
  <si>
    <t>イロハ</t>
    <phoneticPr fontId="2"/>
  </si>
  <si>
    <t>船橋市立八木ケ谷小学校</t>
    <rPh sb="0" eb="4">
      <t>フナバシシリツ</t>
    </rPh>
    <rPh sb="4" eb="11">
      <t>ヤギガヤショウガッコウ</t>
    </rPh>
    <phoneticPr fontId="2"/>
  </si>
  <si>
    <t>細野</t>
    <rPh sb="0" eb="2">
      <t>ホソノ</t>
    </rPh>
    <phoneticPr fontId="2"/>
  </si>
  <si>
    <t>彩葉</t>
    <rPh sb="0" eb="1">
      <t>アヤ</t>
    </rPh>
    <rPh sb="1" eb="2">
      <t>ハ</t>
    </rPh>
    <phoneticPr fontId="2"/>
  </si>
  <si>
    <t>サエ</t>
    <phoneticPr fontId="2"/>
  </si>
  <si>
    <t>咲瑛</t>
    <rPh sb="0" eb="1">
      <t>サク</t>
    </rPh>
    <rPh sb="1" eb="2">
      <t>エイ</t>
    </rPh>
    <phoneticPr fontId="2"/>
  </si>
  <si>
    <t>ツボイブイビーシー</t>
    <phoneticPr fontId="2"/>
  </si>
  <si>
    <r>
      <rPr>
        <sz val="16"/>
        <color rgb="FF000000"/>
        <rFont val="ＭＳ Ｐゴシック"/>
        <family val="2"/>
        <charset val="128"/>
      </rPr>
      <t>坪井</t>
    </r>
    <r>
      <rPr>
        <sz val="16"/>
        <color rgb="FF000000"/>
        <rFont val="Calibri"/>
        <family val="2"/>
      </rPr>
      <t>VBC</t>
    </r>
    <rPh sb="0" eb="2">
      <t>ツボイ</t>
    </rPh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</si>
  <si>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</si>
  <si>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</si>
  <si>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4">
      <t>ニチダイ</t>
    </rPh>
    <rPh sb="4" eb="5">
      <t>マエ</t>
    </rPh>
    <phoneticPr fontId="2"/>
  </si>
  <si>
    <t>中谷</t>
    <rPh sb="0" eb="2">
      <t>ナカヤ</t>
    </rPh>
    <phoneticPr fontId="2"/>
  </si>
  <si>
    <t>啓太</t>
    <rPh sb="0" eb="2">
      <t>ケイタ</t>
    </rPh>
    <phoneticPr fontId="2"/>
  </si>
  <si>
    <t>ナカヤ</t>
    <phoneticPr fontId="2"/>
  </si>
  <si>
    <t>ケイタ</t>
    <phoneticPr fontId="2"/>
  </si>
  <si>
    <t>船橋市坪井町804-25</t>
    <phoneticPr fontId="2"/>
  </si>
  <si>
    <t>274</t>
    <phoneticPr fontId="2"/>
  </si>
  <si>
    <t>0062</t>
    <phoneticPr fontId="2"/>
  </si>
  <si>
    <t>090</t>
    <phoneticPr fontId="2"/>
  </si>
  <si>
    <t>8170</t>
    <phoneticPr fontId="2"/>
  </si>
  <si>
    <t>3150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</si>
  <si>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</si>
  <si>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</si>
  <si>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スズキ</t>
    <phoneticPr fontId="2"/>
  </si>
  <si>
    <t>エツヨ</t>
    <phoneticPr fontId="2"/>
  </si>
  <si>
    <t>船橋市坪井西1-6-24</t>
    <phoneticPr fontId="2"/>
  </si>
  <si>
    <t>0069</t>
    <phoneticPr fontId="2"/>
  </si>
  <si>
    <t>2426</t>
    <phoneticPr fontId="2"/>
  </si>
  <si>
    <t>9613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</si>
  <si>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</si>
  <si>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</si>
  <si>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イクイナ</t>
    <phoneticPr fontId="2"/>
  </si>
  <si>
    <t>ミキ</t>
    <phoneticPr fontId="2"/>
  </si>
  <si>
    <t>274</t>
    <phoneticPr fontId="2"/>
  </si>
  <si>
    <t>0063</t>
    <phoneticPr fontId="2"/>
  </si>
  <si>
    <t>船橋市立習志野台4-59-14</t>
    <rPh sb="0" eb="8">
      <t>フナバシシリツナラシノダイ</t>
    </rPh>
    <phoneticPr fontId="2"/>
  </si>
  <si>
    <t>090</t>
    <phoneticPr fontId="2"/>
  </si>
  <si>
    <t>3060</t>
    <phoneticPr fontId="2"/>
  </si>
  <si>
    <t>1494</t>
    <phoneticPr fontId="2"/>
  </si>
  <si>
    <t>ホソダ</t>
    <phoneticPr fontId="2"/>
  </si>
  <si>
    <t>カツラ</t>
    <phoneticPr fontId="2"/>
  </si>
  <si>
    <t>細田</t>
    <rPh sb="0" eb="2">
      <t>ホソダ</t>
    </rPh>
    <phoneticPr fontId="2"/>
  </si>
  <si>
    <t>桂</t>
    <rPh sb="0" eb="1">
      <t>カツラ</t>
    </rPh>
    <phoneticPr fontId="2"/>
  </si>
  <si>
    <t>0064</t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</si>
  <si>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</si>
  <si>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4379</t>
    <phoneticPr fontId="2"/>
  </si>
  <si>
    <t>7261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</si>
</sst>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6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9" fillId="0" borderId="23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zoomScaleNormal="100" zoomScaleSheetLayoutView="100" workbookViewId="0">
      <selection activeCell="AT17" sqref="AT17:AT1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" customHeight="1">
      <c r="A2" s="196" t="s">
        <v>120</v>
      </c>
      <c r="B2" s="197"/>
      <c r="C2" s="198" t="s">
        <v>168</v>
      </c>
      <c r="D2" s="199"/>
      <c r="E2" s="199"/>
      <c r="F2" s="199"/>
      <c r="G2" s="199"/>
      <c r="H2" s="199"/>
      <c r="I2" s="200"/>
      <c r="J2" s="83" t="s">
        <v>118</v>
      </c>
      <c r="K2" s="84"/>
      <c r="L2" s="84"/>
      <c r="M2" s="84"/>
      <c r="N2" s="84"/>
      <c r="O2" s="85"/>
      <c r="P2" s="83" t="s">
        <v>96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95" t="s">
        <v>100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1" t="s">
        <v>121</v>
      </c>
      <c r="B3" s="202"/>
      <c r="C3" s="203" t="s">
        <v>169</v>
      </c>
      <c r="D3" s="204"/>
      <c r="E3" s="204"/>
      <c r="F3" s="204"/>
      <c r="G3" s="204"/>
      <c r="H3" s="204"/>
      <c r="I3" s="205"/>
      <c r="J3" s="80" t="s">
        <v>90</v>
      </c>
      <c r="K3" s="81"/>
      <c r="L3" s="81"/>
      <c r="M3" s="81"/>
      <c r="N3" s="81"/>
      <c r="O3" s="82"/>
      <c r="P3" s="193" t="s">
        <v>170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109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>
        <v>431244383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1" t="s">
        <v>93</v>
      </c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3">
        <v>21016</v>
      </c>
      <c r="K5" s="133"/>
      <c r="L5" s="133"/>
      <c r="M5" s="133"/>
      <c r="N5" s="133"/>
      <c r="O5" s="133"/>
      <c r="P5" s="183" t="s">
        <v>171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3" t="s">
        <v>172</v>
      </c>
      <c r="AF5" s="184"/>
      <c r="AG5" s="184"/>
      <c r="AH5" s="184"/>
      <c r="AI5" s="184"/>
      <c r="AJ5" s="184"/>
      <c r="AK5" s="185"/>
      <c r="AL5" s="185"/>
      <c r="AM5" s="185"/>
      <c r="AN5" s="185"/>
      <c r="AO5" s="185"/>
      <c r="AP5" s="185"/>
      <c r="AQ5" s="185"/>
      <c r="AR5" s="185"/>
      <c r="AS5" s="186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1" t="s">
        <v>106</v>
      </c>
      <c r="D6" s="212"/>
      <c r="E6" s="189" t="s">
        <v>107</v>
      </c>
      <c r="F6" s="190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2" t="s">
        <v>94</v>
      </c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2" t="s">
        <v>95</v>
      </c>
      <c r="AL6" s="192"/>
      <c r="AM6" s="192"/>
      <c r="AN6" s="192"/>
      <c r="AO6" s="192"/>
      <c r="AP6" s="192"/>
      <c r="AQ6" s="192"/>
      <c r="AR6" s="192"/>
      <c r="AS6" s="192"/>
      <c r="AT6" s="34" t="s">
        <v>123</v>
      </c>
    </row>
    <row r="7" spans="1:51" ht="13.5" customHeight="1">
      <c r="A7" s="55"/>
      <c r="B7" s="54"/>
      <c r="C7" s="128" t="s">
        <v>175</v>
      </c>
      <c r="D7" s="57"/>
      <c r="E7" s="100" t="s">
        <v>176</v>
      </c>
      <c r="F7" s="59"/>
      <c r="G7" s="60">
        <v>501361370</v>
      </c>
      <c r="H7" s="60"/>
      <c r="I7" s="60"/>
      <c r="J7" s="60">
        <v>23120</v>
      </c>
      <c r="K7" s="60"/>
      <c r="L7" s="60"/>
      <c r="M7" s="60"/>
      <c r="N7" s="60"/>
      <c r="O7" s="60"/>
      <c r="P7" s="61" t="s">
        <v>7</v>
      </c>
      <c r="Q7" s="62"/>
      <c r="R7" s="64" t="s">
        <v>178</v>
      </c>
      <c r="S7" s="64"/>
      <c r="T7" s="64"/>
      <c r="U7" s="64"/>
      <c r="V7" s="27" t="s">
        <v>8</v>
      </c>
      <c r="W7" s="99" t="s">
        <v>179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4" t="s">
        <v>180</v>
      </c>
      <c r="AM7" s="134"/>
      <c r="AN7" s="134"/>
      <c r="AO7" s="134"/>
      <c r="AP7" s="134"/>
      <c r="AQ7" s="134"/>
      <c r="AR7" s="134"/>
      <c r="AS7" s="36" t="s">
        <v>10</v>
      </c>
      <c r="AT7" s="220">
        <v>59</v>
      </c>
    </row>
    <row r="8" spans="1:51" ht="18" customHeight="1">
      <c r="A8" s="55"/>
      <c r="B8" s="54"/>
      <c r="C8" s="126" t="s">
        <v>173</v>
      </c>
      <c r="D8" s="68"/>
      <c r="E8" s="127" t="s">
        <v>174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177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5" t="s">
        <v>181</v>
      </c>
      <c r="AL8" s="136"/>
      <c r="AM8" s="136"/>
      <c r="AN8" s="136"/>
      <c r="AO8" s="37" t="s">
        <v>11</v>
      </c>
      <c r="AP8" s="137" t="s">
        <v>182</v>
      </c>
      <c r="AQ8" s="136"/>
      <c r="AR8" s="136"/>
      <c r="AS8" s="138"/>
      <c r="AT8" s="220"/>
    </row>
    <row r="9" spans="1:51" ht="14.4" customHeight="1">
      <c r="A9" s="53" t="s">
        <v>131</v>
      </c>
      <c r="B9" s="54"/>
      <c r="C9" s="128" t="s">
        <v>185</v>
      </c>
      <c r="D9" s="57"/>
      <c r="E9" s="100" t="s">
        <v>186</v>
      </c>
      <c r="F9" s="59"/>
      <c r="G9" s="60">
        <v>512370435</v>
      </c>
      <c r="H9" s="60"/>
      <c r="I9" s="60"/>
      <c r="J9" s="60"/>
      <c r="K9" s="60"/>
      <c r="L9" s="60"/>
      <c r="M9" s="60">
        <v>542054</v>
      </c>
      <c r="N9" s="60"/>
      <c r="O9" s="60"/>
      <c r="P9" s="61" t="s">
        <v>7</v>
      </c>
      <c r="Q9" s="62"/>
      <c r="R9" s="63" t="s">
        <v>178</v>
      </c>
      <c r="S9" s="64"/>
      <c r="T9" s="64"/>
      <c r="U9" s="64"/>
      <c r="V9" s="27" t="s">
        <v>8</v>
      </c>
      <c r="W9" s="65" t="s">
        <v>188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4" t="s">
        <v>180</v>
      </c>
      <c r="AM9" s="134"/>
      <c r="AN9" s="134"/>
      <c r="AO9" s="134"/>
      <c r="AP9" s="134"/>
      <c r="AQ9" s="134"/>
      <c r="AR9" s="134"/>
      <c r="AS9" s="36" t="s">
        <v>125</v>
      </c>
      <c r="AT9" s="221">
        <v>53</v>
      </c>
    </row>
    <row r="10" spans="1:51" ht="18" customHeight="1">
      <c r="A10" s="55"/>
      <c r="B10" s="54"/>
      <c r="C10" s="126" t="s">
        <v>183</v>
      </c>
      <c r="D10" s="68"/>
      <c r="E10" s="127" t="s">
        <v>184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187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5" t="s">
        <v>189</v>
      </c>
      <c r="AL10" s="136"/>
      <c r="AM10" s="136"/>
      <c r="AN10" s="136"/>
      <c r="AO10" s="37" t="s">
        <v>126</v>
      </c>
      <c r="AP10" s="137" t="s">
        <v>190</v>
      </c>
      <c r="AQ10" s="136"/>
      <c r="AR10" s="136"/>
      <c r="AS10" s="138"/>
      <c r="AT10" s="221"/>
    </row>
    <row r="11" spans="1:51" ht="14.4" customHeight="1">
      <c r="A11" s="53" t="s">
        <v>132</v>
      </c>
      <c r="B11" s="54"/>
      <c r="C11" s="56" t="s">
        <v>193</v>
      </c>
      <c r="D11" s="57"/>
      <c r="E11" s="58" t="s">
        <v>194</v>
      </c>
      <c r="F11" s="59"/>
      <c r="G11" s="60">
        <v>515951733</v>
      </c>
      <c r="H11" s="60"/>
      <c r="I11" s="60"/>
      <c r="J11" s="60"/>
      <c r="K11" s="60"/>
      <c r="L11" s="60"/>
      <c r="M11" s="60">
        <v>558593</v>
      </c>
      <c r="N11" s="60"/>
      <c r="O11" s="60"/>
      <c r="P11" s="61" t="s">
        <v>7</v>
      </c>
      <c r="Q11" s="62"/>
      <c r="R11" s="63" t="s">
        <v>195</v>
      </c>
      <c r="S11" s="64"/>
      <c r="T11" s="64"/>
      <c r="U11" s="64"/>
      <c r="V11" s="27" t="s">
        <v>8</v>
      </c>
      <c r="W11" s="99" t="s">
        <v>196</v>
      </c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8" t="s">
        <v>198</v>
      </c>
      <c r="AM11" s="134"/>
      <c r="AN11" s="134"/>
      <c r="AO11" s="134"/>
      <c r="AP11" s="134"/>
      <c r="AQ11" s="134"/>
      <c r="AR11" s="134"/>
      <c r="AS11" s="36" t="s">
        <v>10</v>
      </c>
      <c r="AT11" s="221">
        <v>42</v>
      </c>
    </row>
    <row r="12" spans="1:51" ht="18" customHeight="1">
      <c r="A12" s="55"/>
      <c r="B12" s="54"/>
      <c r="C12" s="67" t="s">
        <v>191</v>
      </c>
      <c r="D12" s="68"/>
      <c r="E12" s="69" t="s">
        <v>192</v>
      </c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237" t="s">
        <v>197</v>
      </c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5" t="s">
        <v>199</v>
      </c>
      <c r="AL12" s="136"/>
      <c r="AM12" s="136"/>
      <c r="AN12" s="136"/>
      <c r="AO12" s="37" t="s">
        <v>8</v>
      </c>
      <c r="AP12" s="137" t="s">
        <v>200</v>
      </c>
      <c r="AQ12" s="136"/>
      <c r="AR12" s="136"/>
      <c r="AS12" s="138"/>
      <c r="AT12" s="221"/>
    </row>
    <row r="13" spans="1:51" ht="14.4" customHeight="1">
      <c r="A13" s="55" t="s">
        <v>82</v>
      </c>
      <c r="B13" s="54"/>
      <c r="C13" s="128" t="s">
        <v>201</v>
      </c>
      <c r="D13" s="57"/>
      <c r="E13" s="100" t="s">
        <v>202</v>
      </c>
      <c r="F13" s="59"/>
      <c r="G13" s="60">
        <v>5050601722</v>
      </c>
      <c r="H13" s="60"/>
      <c r="I13" s="60"/>
      <c r="J13" s="60"/>
      <c r="K13" s="60"/>
      <c r="L13" s="60"/>
      <c r="M13" s="60">
        <v>104475</v>
      </c>
      <c r="N13" s="60"/>
      <c r="O13" s="60"/>
      <c r="P13" s="61" t="s">
        <v>7</v>
      </c>
      <c r="Q13" s="62"/>
      <c r="R13" s="63" t="s">
        <v>195</v>
      </c>
      <c r="S13" s="64"/>
      <c r="T13" s="64"/>
      <c r="U13" s="64"/>
      <c r="V13" s="27" t="s">
        <v>8</v>
      </c>
      <c r="W13" s="99" t="s">
        <v>205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88" t="s">
        <v>198</v>
      </c>
      <c r="AM13" s="134"/>
      <c r="AN13" s="134"/>
      <c r="AO13" s="134"/>
      <c r="AP13" s="134"/>
      <c r="AQ13" s="134"/>
      <c r="AR13" s="134"/>
      <c r="AS13" s="36" t="s">
        <v>125</v>
      </c>
      <c r="AT13" s="221">
        <v>80</v>
      </c>
    </row>
    <row r="14" spans="1:51" ht="18" customHeight="1">
      <c r="A14" s="55"/>
      <c r="B14" s="54"/>
      <c r="C14" s="126" t="s">
        <v>203</v>
      </c>
      <c r="D14" s="68"/>
      <c r="E14" s="127" t="s">
        <v>204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237" t="s">
        <v>206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5" t="s">
        <v>207</v>
      </c>
      <c r="AL14" s="136"/>
      <c r="AM14" s="136"/>
      <c r="AN14" s="136"/>
      <c r="AO14" s="37" t="s">
        <v>126</v>
      </c>
      <c r="AP14" s="137" t="s">
        <v>208</v>
      </c>
      <c r="AQ14" s="136"/>
      <c r="AR14" s="136"/>
      <c r="AS14" s="138"/>
      <c r="AT14" s="221"/>
    </row>
    <row r="15" spans="1:51" ht="15" customHeight="1">
      <c r="A15" s="55" t="s">
        <v>83</v>
      </c>
      <c r="B15" s="54"/>
      <c r="C15" s="128"/>
      <c r="D15" s="57"/>
      <c r="E15" s="100"/>
      <c r="F15" s="59"/>
      <c r="G15" s="125"/>
      <c r="H15" s="125"/>
      <c r="I15" s="125"/>
      <c r="J15" s="125"/>
      <c r="K15" s="125"/>
      <c r="L15" s="125"/>
      <c r="M15" s="125"/>
      <c r="N15" s="125"/>
      <c r="O15" s="125"/>
      <c r="P15" s="24"/>
      <c r="Q15" s="25"/>
      <c r="R15" s="175"/>
      <c r="S15" s="175"/>
      <c r="T15" s="175"/>
      <c r="U15" s="175"/>
      <c r="V15" s="26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80"/>
      <c r="AK15" s="38"/>
      <c r="AL15" s="168"/>
      <c r="AM15" s="168"/>
      <c r="AN15" s="168"/>
      <c r="AO15" s="168"/>
      <c r="AP15" s="168"/>
      <c r="AQ15" s="168"/>
      <c r="AR15" s="168"/>
      <c r="AS15" s="39"/>
      <c r="AT15" s="222"/>
    </row>
    <row r="16" spans="1:51" ht="18" customHeight="1">
      <c r="A16" s="55"/>
      <c r="B16" s="54"/>
      <c r="C16" s="126"/>
      <c r="D16" s="68"/>
      <c r="E16" s="127"/>
      <c r="F16" s="70"/>
      <c r="G16" s="125"/>
      <c r="H16" s="125"/>
      <c r="I16" s="125"/>
      <c r="J16" s="125"/>
      <c r="K16" s="125"/>
      <c r="L16" s="125"/>
      <c r="M16" s="125"/>
      <c r="N16" s="125"/>
      <c r="O16" s="125"/>
      <c r="P16" s="169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1"/>
      <c r="AK16" s="172"/>
      <c r="AL16" s="173"/>
      <c r="AM16" s="173"/>
      <c r="AN16" s="173"/>
      <c r="AO16" s="40"/>
      <c r="AP16" s="173"/>
      <c r="AQ16" s="173"/>
      <c r="AR16" s="173"/>
      <c r="AS16" s="174"/>
      <c r="AT16" s="222"/>
    </row>
    <row r="17" spans="1:46" ht="15" customHeight="1">
      <c r="A17" s="132" t="s">
        <v>97</v>
      </c>
      <c r="B17" s="54"/>
      <c r="C17" s="128" t="s">
        <v>175</v>
      </c>
      <c r="D17" s="57"/>
      <c r="E17" s="100" t="s">
        <v>176</v>
      </c>
      <c r="F17" s="59"/>
      <c r="G17" s="125"/>
      <c r="H17" s="125"/>
      <c r="I17" s="125"/>
      <c r="J17" s="125"/>
      <c r="K17" s="125"/>
      <c r="L17" s="125"/>
      <c r="M17" s="125"/>
      <c r="N17" s="125"/>
      <c r="O17" s="125"/>
      <c r="P17" s="61" t="s">
        <v>7</v>
      </c>
      <c r="Q17" s="62"/>
      <c r="R17" s="63" t="s">
        <v>178</v>
      </c>
      <c r="S17" s="64"/>
      <c r="T17" s="64"/>
      <c r="U17" s="64"/>
      <c r="V17" s="27" t="s">
        <v>8</v>
      </c>
      <c r="W17" s="99" t="s">
        <v>179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88" t="s">
        <v>180</v>
      </c>
      <c r="AM17" s="134"/>
      <c r="AN17" s="134"/>
      <c r="AO17" s="134"/>
      <c r="AP17" s="134"/>
      <c r="AQ17" s="134"/>
      <c r="AR17" s="134"/>
      <c r="AS17" s="36" t="s">
        <v>125</v>
      </c>
      <c r="AT17" s="221">
        <v>59</v>
      </c>
    </row>
    <row r="18" spans="1:46" ht="18" customHeight="1">
      <c r="A18" s="55"/>
      <c r="B18" s="54"/>
      <c r="C18" s="126" t="s">
        <v>173</v>
      </c>
      <c r="D18" s="68"/>
      <c r="E18" s="127" t="s">
        <v>174</v>
      </c>
      <c r="F18" s="70"/>
      <c r="G18" s="125"/>
      <c r="H18" s="125"/>
      <c r="I18" s="125"/>
      <c r="J18" s="125"/>
      <c r="K18" s="125"/>
      <c r="L18" s="125"/>
      <c r="M18" s="125"/>
      <c r="N18" s="125"/>
      <c r="O18" s="125"/>
      <c r="P18" s="71" t="s">
        <v>177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5" t="s">
        <v>181</v>
      </c>
      <c r="AL18" s="136"/>
      <c r="AM18" s="136"/>
      <c r="AN18" s="136"/>
      <c r="AO18" s="37" t="s">
        <v>126</v>
      </c>
      <c r="AP18" s="137" t="s">
        <v>182</v>
      </c>
      <c r="AQ18" s="136"/>
      <c r="AR18" s="136"/>
      <c r="AS18" s="138"/>
      <c r="AT18" s="221"/>
    </row>
    <row r="19" spans="1:46">
      <c r="A19" s="55" t="s">
        <v>0</v>
      </c>
      <c r="B19" s="54"/>
      <c r="C19" s="143" t="str">
        <f>IF(P18="","",P18)</f>
        <v>船橋市坪井町804-25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3" t="str">
        <f>IF(AL17="","",AL17&amp;"-"&amp;AK18&amp;"-"&amp;AP18)</f>
        <v>090-8170-3150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0" t="s">
        <v>129</v>
      </c>
      <c r="B25" s="129" t="s">
        <v>85</v>
      </c>
      <c r="C25" s="144" t="s">
        <v>104</v>
      </c>
      <c r="D25" s="145"/>
      <c r="E25" s="146" t="s">
        <v>105</v>
      </c>
      <c r="F25" s="147"/>
      <c r="G25" s="129" t="s">
        <v>86</v>
      </c>
      <c r="H25" s="129"/>
      <c r="I25" s="129" t="s">
        <v>87</v>
      </c>
      <c r="J25" s="129"/>
      <c r="K25" s="129"/>
      <c r="L25" s="129"/>
      <c r="M25" s="129" t="s">
        <v>88</v>
      </c>
      <c r="N25" s="129"/>
      <c r="O25" s="129"/>
      <c r="P25" s="195" t="s">
        <v>98</v>
      </c>
      <c r="Q25" s="129"/>
      <c r="R25" s="129"/>
      <c r="S25" s="129"/>
      <c r="T25" s="149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1"/>
      <c r="B26" s="54"/>
      <c r="C26" s="153" t="s">
        <v>102</v>
      </c>
      <c r="D26" s="154"/>
      <c r="E26" s="155" t="s">
        <v>103</v>
      </c>
      <c r="F26" s="156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0"/>
      <c r="U26" s="1"/>
      <c r="V26" s="1"/>
      <c r="W26" s="1"/>
      <c r="X26" s="1"/>
      <c r="Y26" s="139" t="s">
        <v>99</v>
      </c>
      <c r="Z26" s="140"/>
      <c r="AA26" s="140"/>
      <c r="AB26" s="140"/>
      <c r="AC26" s="140"/>
      <c r="AD26" s="140"/>
      <c r="AE26" s="140"/>
      <c r="AF26" s="140"/>
      <c r="AG26" s="1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1">
        <v>1</v>
      </c>
      <c r="B27" s="142" t="s">
        <v>133</v>
      </c>
      <c r="C27" s="128" t="s">
        <v>134</v>
      </c>
      <c r="D27" s="57"/>
      <c r="E27" s="100" t="s">
        <v>135</v>
      </c>
      <c r="F27" s="59"/>
      <c r="G27" s="119">
        <v>5</v>
      </c>
      <c r="H27" s="106"/>
      <c r="I27" s="119" t="s">
        <v>136</v>
      </c>
      <c r="J27" s="105"/>
      <c r="K27" s="105"/>
      <c r="L27" s="106"/>
      <c r="M27" s="110">
        <v>524404254</v>
      </c>
      <c r="N27" s="105"/>
      <c r="O27" s="106"/>
      <c r="P27" s="110">
        <v>144</v>
      </c>
      <c r="Q27" s="105"/>
      <c r="R27" s="105"/>
      <c r="S27" s="105"/>
      <c r="T27" s="111"/>
      <c r="U27" s="1"/>
      <c r="V27" s="1"/>
      <c r="W27" s="1"/>
      <c r="X27" s="1"/>
      <c r="Y27" s="113">
        <v>7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2"/>
      <c r="B28" s="124"/>
      <c r="C28" s="126" t="s">
        <v>137</v>
      </c>
      <c r="D28" s="68"/>
      <c r="E28" s="127" t="s">
        <v>138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1">
        <v>2</v>
      </c>
      <c r="B29" s="123">
        <v>2</v>
      </c>
      <c r="C29" s="128" t="s">
        <v>139</v>
      </c>
      <c r="D29" s="57"/>
      <c r="E29" s="100" t="s">
        <v>140</v>
      </c>
      <c r="F29" s="59"/>
      <c r="G29" s="119">
        <v>5</v>
      </c>
      <c r="H29" s="106"/>
      <c r="I29" s="119" t="s">
        <v>136</v>
      </c>
      <c r="J29" s="105"/>
      <c r="K29" s="105"/>
      <c r="L29" s="106"/>
      <c r="M29" s="110">
        <v>521533612</v>
      </c>
      <c r="N29" s="105"/>
      <c r="O29" s="106"/>
      <c r="P29" s="110">
        <v>150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6" t="s">
        <v>141</v>
      </c>
      <c r="D30" s="68"/>
      <c r="E30" s="127" t="s">
        <v>142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1">
        <v>3</v>
      </c>
      <c r="B31" s="123">
        <v>3</v>
      </c>
      <c r="C31" s="128" t="s">
        <v>143</v>
      </c>
      <c r="D31" s="57"/>
      <c r="E31" s="100" t="s">
        <v>144</v>
      </c>
      <c r="F31" s="59"/>
      <c r="G31" s="119">
        <v>5</v>
      </c>
      <c r="H31" s="106"/>
      <c r="I31" s="119" t="s">
        <v>136</v>
      </c>
      <c r="J31" s="105"/>
      <c r="K31" s="105"/>
      <c r="L31" s="106"/>
      <c r="M31" s="110">
        <v>523279297</v>
      </c>
      <c r="N31" s="105"/>
      <c r="O31" s="106"/>
      <c r="P31" s="110">
        <v>158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6" t="s">
        <v>145</v>
      </c>
      <c r="D32" s="68"/>
      <c r="E32" s="127" t="s">
        <v>146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1">
        <v>4</v>
      </c>
      <c r="B33" s="123">
        <v>4</v>
      </c>
      <c r="C33" s="128" t="s">
        <v>147</v>
      </c>
      <c r="D33" s="57"/>
      <c r="E33" s="100" t="s">
        <v>148</v>
      </c>
      <c r="F33" s="59"/>
      <c r="G33" s="119">
        <v>5</v>
      </c>
      <c r="H33" s="106"/>
      <c r="I33" s="120" t="s">
        <v>149</v>
      </c>
      <c r="J33" s="105"/>
      <c r="K33" s="105"/>
      <c r="L33" s="106"/>
      <c r="M33" s="110">
        <v>524892693</v>
      </c>
      <c r="N33" s="105"/>
      <c r="O33" s="106"/>
      <c r="P33" s="110">
        <v>162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2"/>
      <c r="B34" s="124"/>
      <c r="C34" s="126" t="s">
        <v>150</v>
      </c>
      <c r="D34" s="68"/>
      <c r="E34" s="127" t="s">
        <v>151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39" t="s">
        <v>128</v>
      </c>
      <c r="Z34" s="140"/>
      <c r="AA34" s="140"/>
      <c r="AB34" s="140"/>
      <c r="AC34" s="140"/>
      <c r="AD34" s="140"/>
      <c r="AE34" s="140"/>
      <c r="AF34" s="140"/>
      <c r="AG34" s="1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1">
        <v>5</v>
      </c>
      <c r="B35" s="123">
        <v>5</v>
      </c>
      <c r="C35" s="128" t="s">
        <v>152</v>
      </c>
      <c r="D35" s="57"/>
      <c r="E35" s="100" t="s">
        <v>153</v>
      </c>
      <c r="F35" s="59"/>
      <c r="G35" s="119">
        <v>5</v>
      </c>
      <c r="H35" s="106"/>
      <c r="I35" s="119" t="s">
        <v>136</v>
      </c>
      <c r="J35" s="105"/>
      <c r="K35" s="105"/>
      <c r="L35" s="106"/>
      <c r="M35" s="110">
        <v>524404254</v>
      </c>
      <c r="N35" s="105"/>
      <c r="O35" s="106"/>
      <c r="P35" s="110">
        <v>135</v>
      </c>
      <c r="Q35" s="105"/>
      <c r="R35" s="105"/>
      <c r="S35" s="105"/>
      <c r="T35" s="111"/>
      <c r="U35" s="1"/>
      <c r="V35" s="1"/>
      <c r="W35" s="1"/>
      <c r="X35" s="1"/>
      <c r="Y35" s="206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2"/>
      <c r="B36" s="124"/>
      <c r="C36" s="126" t="s">
        <v>154</v>
      </c>
      <c r="D36" s="68"/>
      <c r="E36" s="127" t="s">
        <v>155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7"/>
      <c r="Z36" s="208"/>
      <c r="AA36" s="208"/>
      <c r="AB36" s="208"/>
      <c r="AC36" s="208"/>
      <c r="AD36" s="208"/>
      <c r="AE36" s="208"/>
      <c r="AF36" s="208"/>
      <c r="AG36" s="20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1">
        <v>6</v>
      </c>
      <c r="B37" s="123">
        <v>6</v>
      </c>
      <c r="C37" s="128" t="s">
        <v>156</v>
      </c>
      <c r="D37" s="57"/>
      <c r="E37" s="100" t="s">
        <v>157</v>
      </c>
      <c r="F37" s="59"/>
      <c r="G37" s="119">
        <v>5</v>
      </c>
      <c r="H37" s="106"/>
      <c r="I37" s="119" t="s">
        <v>158</v>
      </c>
      <c r="J37" s="105"/>
      <c r="K37" s="105"/>
      <c r="L37" s="106"/>
      <c r="M37" s="110">
        <v>526227837</v>
      </c>
      <c r="N37" s="105"/>
      <c r="O37" s="106"/>
      <c r="P37" s="110">
        <v>143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6" t="s">
        <v>159</v>
      </c>
      <c r="D38" s="68"/>
      <c r="E38" s="127" t="s">
        <v>160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1">
        <v>7</v>
      </c>
      <c r="B39" s="123">
        <v>7</v>
      </c>
      <c r="C39" s="56" t="s">
        <v>161</v>
      </c>
      <c r="D39" s="57"/>
      <c r="E39" s="58" t="s">
        <v>162</v>
      </c>
      <c r="F39" s="59"/>
      <c r="G39" s="104">
        <v>3</v>
      </c>
      <c r="H39" s="106"/>
      <c r="I39" s="104" t="s">
        <v>163</v>
      </c>
      <c r="J39" s="105"/>
      <c r="K39" s="105"/>
      <c r="L39" s="106"/>
      <c r="M39" s="110">
        <v>526047015</v>
      </c>
      <c r="N39" s="105"/>
      <c r="O39" s="106"/>
      <c r="P39" s="110">
        <v>141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6" t="s">
        <v>164</v>
      </c>
      <c r="D40" s="68"/>
      <c r="E40" s="69" t="s">
        <v>165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1">
        <v>8</v>
      </c>
      <c r="B41" s="123">
        <v>8</v>
      </c>
      <c r="C41" s="128" t="s">
        <v>147</v>
      </c>
      <c r="D41" s="57"/>
      <c r="E41" s="100" t="s">
        <v>166</v>
      </c>
      <c r="F41" s="59"/>
      <c r="G41" s="119">
        <v>1</v>
      </c>
      <c r="H41" s="106"/>
      <c r="I41" s="120" t="s">
        <v>149</v>
      </c>
      <c r="J41" s="105"/>
      <c r="K41" s="105"/>
      <c r="L41" s="106"/>
      <c r="M41" s="110">
        <v>526227844</v>
      </c>
      <c r="N41" s="105"/>
      <c r="O41" s="106"/>
      <c r="P41" s="110">
        <v>128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6" t="s">
        <v>150</v>
      </c>
      <c r="D42" s="68"/>
      <c r="E42" s="127" t="s">
        <v>167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1">
        <v>9</v>
      </c>
      <c r="B43" s="123"/>
      <c r="C43" s="56"/>
      <c r="D43" s="57"/>
      <c r="E43" s="58"/>
      <c r="F43" s="59"/>
      <c r="G43" s="119"/>
      <c r="H43" s="106"/>
      <c r="I43" s="119"/>
      <c r="J43" s="105"/>
      <c r="K43" s="105"/>
      <c r="L43" s="106"/>
      <c r="M43" s="110"/>
      <c r="N43" s="105"/>
      <c r="O43" s="106"/>
      <c r="P43" s="110"/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67"/>
      <c r="D44" s="68"/>
      <c r="E44" s="69"/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1">
        <v>10</v>
      </c>
      <c r="B45" s="123"/>
      <c r="C45" s="56"/>
      <c r="D45" s="57"/>
      <c r="E45" s="58"/>
      <c r="F45" s="59"/>
      <c r="G45" s="119"/>
      <c r="H45" s="106"/>
      <c r="I45" s="104"/>
      <c r="J45" s="105"/>
      <c r="K45" s="105"/>
      <c r="L45" s="106"/>
      <c r="M45" s="110"/>
      <c r="N45" s="105"/>
      <c r="O45" s="106"/>
      <c r="P45" s="110"/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67"/>
      <c r="D46" s="68"/>
      <c r="E46" s="69"/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1">
        <v>11</v>
      </c>
      <c r="B47" s="123"/>
      <c r="C47" s="56"/>
      <c r="D47" s="57"/>
      <c r="E47" s="58"/>
      <c r="F47" s="59"/>
      <c r="G47" s="119"/>
      <c r="H47" s="106"/>
      <c r="I47" s="104"/>
      <c r="J47" s="105"/>
      <c r="K47" s="105"/>
      <c r="L47" s="106"/>
      <c r="M47" s="110"/>
      <c r="N47" s="105"/>
      <c r="O47" s="106"/>
      <c r="P47" s="110"/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2"/>
      <c r="B48" s="124"/>
      <c r="C48" s="67"/>
      <c r="D48" s="68"/>
      <c r="E48" s="69"/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1">
        <v>12</v>
      </c>
      <c r="B49" s="123"/>
      <c r="C49" s="56"/>
      <c r="D49" s="57"/>
      <c r="E49" s="58"/>
      <c r="F49" s="59"/>
      <c r="G49" s="119"/>
      <c r="H49" s="106"/>
      <c r="I49" s="104"/>
      <c r="J49" s="105"/>
      <c r="K49" s="105"/>
      <c r="L49" s="106"/>
      <c r="M49" s="110"/>
      <c r="N49" s="105"/>
      <c r="O49" s="106"/>
      <c r="P49" s="110"/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0"/>
      <c r="B50" s="161"/>
      <c r="C50" s="162"/>
      <c r="D50" s="163"/>
      <c r="E50" s="164"/>
      <c r="F50" s="165"/>
      <c r="G50" s="107"/>
      <c r="H50" s="109"/>
      <c r="I50" s="157"/>
      <c r="J50" s="158"/>
      <c r="K50" s="158"/>
      <c r="L50" s="159"/>
      <c r="M50" s="157"/>
      <c r="N50" s="158"/>
      <c r="O50" s="159"/>
      <c r="P50" s="157"/>
      <c r="Q50" s="158"/>
      <c r="R50" s="158"/>
      <c r="S50" s="158"/>
      <c r="T50" s="18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3"/>
      <c r="C51" s="56"/>
      <c r="D51" s="57"/>
      <c r="E51" s="58"/>
      <c r="F51" s="59"/>
      <c r="G51" s="119"/>
      <c r="H51" s="106"/>
      <c r="I51" s="104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4"/>
      <c r="C52" s="67"/>
      <c r="D52" s="68"/>
      <c r="E52" s="69"/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3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5"/>
      <c r="C54" s="216"/>
      <c r="D54" s="217"/>
      <c r="E54" s="218"/>
      <c r="F54" s="219"/>
      <c r="G54" s="213"/>
      <c r="H54" s="214"/>
      <c r="I54" s="213"/>
      <c r="J54" s="208"/>
      <c r="K54" s="208"/>
      <c r="L54" s="214"/>
      <c r="M54" s="213"/>
      <c r="N54" s="208"/>
      <c r="O54" s="214"/>
      <c r="P54" s="213"/>
      <c r="Q54" s="208"/>
      <c r="R54" s="208"/>
      <c r="S54" s="208"/>
      <c r="T54" s="20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8" t="s">
        <v>101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49"/>
      <c r="U56" s="2"/>
      <c r="V56" s="176" t="s">
        <v>119</v>
      </c>
      <c r="W56" s="177"/>
      <c r="X56" s="177"/>
      <c r="Y56" s="177"/>
      <c r="Z56" s="177"/>
      <c r="AA56" s="177"/>
      <c r="AB56" s="177"/>
      <c r="AC56" s="177"/>
      <c r="AD56" s="177"/>
      <c r="AE56" s="177"/>
      <c r="AF56" s="178"/>
      <c r="AG56" s="179"/>
      <c r="AH56" s="179"/>
      <c r="AI56" s="179"/>
      <c r="AJ56" s="17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0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2"/>
      <c r="U57" s="2"/>
      <c r="V57" s="223">
        <f>LEN(A57)</f>
        <v>0</v>
      </c>
      <c r="W57" s="224"/>
      <c r="X57" s="224"/>
      <c r="Y57" s="224"/>
      <c r="Z57" s="224"/>
      <c r="AA57" s="224"/>
      <c r="AB57" s="224"/>
      <c r="AC57" s="224"/>
      <c r="AD57" s="224"/>
      <c r="AE57" s="224"/>
      <c r="AF57" s="225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女子</v>
      </c>
      <c r="I5" s="9">
        <f>入力!Y27</f>
        <v>7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21016</v>
      </c>
      <c r="B7" s="13" t="str">
        <f>IF(入力!C3="","",入力!C3)</f>
        <v>坪井VBC</v>
      </c>
      <c r="C7" s="13" t="str">
        <f>IF(入力!C2="","",入力!C2)</f>
        <v>ツボイブイビーシー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船橋日大前</v>
      </c>
      <c r="T7" s="13"/>
      <c r="U7" s="13">
        <f>IF(入力!C4="","",入力!C4)</f>
        <v>431244383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中谷</v>
      </c>
      <c r="D16" s="13" t="str">
        <f>IF(入力!E8="","",入力!E8)</f>
        <v>啓太</v>
      </c>
      <c r="E16" s="13" t="str">
        <f>IF(入力!C7="","",入力!C7)</f>
        <v>ナカヤ</v>
      </c>
      <c r="F16" s="13" t="str">
        <f>IF(入力!E7="","",入力!E7)</f>
        <v>ケイタ</v>
      </c>
      <c r="G16" s="13">
        <f>IF(入力!G7="","",入力!G7)</f>
        <v>501361370</v>
      </c>
      <c r="H16" s="13">
        <f>IF(入力!J7="","",入力!J7)</f>
        <v>23120</v>
      </c>
      <c r="I16" s="13" t="str">
        <f>IF(入力!M7="","",入力!M7)</f>
        <v/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0062</v>
      </c>
      <c r="T16" s="13" t="str">
        <f>IF(入力!P8="","",入力!P8)</f>
        <v>船橋市坪井町804-25</v>
      </c>
      <c r="U16" s="13" t="str">
        <f>IF(入力!AL7="","",入力!AL7)</f>
        <v>090</v>
      </c>
      <c r="V16" s="13" t="str">
        <f>IF(入力!AK8="","",入力!AK8)</f>
        <v>8170</v>
      </c>
      <c r="W16" s="13" t="str">
        <f>IF(入力!AP8="","",入力!AP8)</f>
        <v>3150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悦代</v>
      </c>
      <c r="E17" s="13" t="str">
        <f>IF(入力!C9="","",入力!C9)</f>
        <v>スズキ</v>
      </c>
      <c r="F17" s="13" t="str">
        <f>IF(入力!E9="","",入力!E9)</f>
        <v>エツヨ</v>
      </c>
      <c r="G17" s="13">
        <f>IF(入力!G9="","",入力!G9)</f>
        <v>512370435</v>
      </c>
      <c r="H17" s="13" t="str">
        <f>IF(入力!J9="","",入力!J9)</f>
        <v/>
      </c>
      <c r="I17" s="13">
        <f>IF(入力!M9="","",入力!M9)</f>
        <v>542054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0069</v>
      </c>
      <c r="T17" s="13" t="str">
        <f>IF(入力!P10="","",入力!P10)</f>
        <v>船橋市坪井西1-6-24</v>
      </c>
      <c r="U17" s="13" t="str">
        <f>IF(入力!AL9="","",入力!AL9)</f>
        <v>090</v>
      </c>
      <c r="V17" s="13" t="str">
        <f>IF(入力!AK10="","",入力!AK10)</f>
        <v>2426</v>
      </c>
      <c r="W17" s="13" t="str">
        <f>IF(入力!AP10="","",入力!AP10)</f>
        <v>9613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生稲</v>
      </c>
      <c r="D18" s="13" t="str">
        <f>IF(入力!E12="","",入力!E12)</f>
        <v>美樹</v>
      </c>
      <c r="E18" s="13" t="str">
        <f>IF(入力!C11="","",入力!C11)</f>
        <v>イクイナ</v>
      </c>
      <c r="F18" s="13" t="str">
        <f>IF(入力!E11="","",入力!E11)</f>
        <v>ミキ</v>
      </c>
      <c r="G18" s="13">
        <f>IF(入力!G11="","",入力!G11)</f>
        <v>515951733</v>
      </c>
      <c r="H18" s="13" t="str">
        <f>IF(入力!J11="","",入力!J11)</f>
        <v/>
      </c>
      <c r="I18" s="13">
        <f>IF(入力!M11="","",入力!M11)</f>
        <v>558593</v>
      </c>
      <c r="J18" s="13"/>
      <c r="K18" s="13"/>
      <c r="L18" s="13">
        <f>IF(入力!AT11="","",入力!AT11)</f>
        <v>42</v>
      </c>
      <c r="M18" s="13"/>
      <c r="N18" s="13"/>
      <c r="O18" s="13"/>
      <c r="P18" s="13"/>
      <c r="Q18" s="13"/>
      <c r="R18" s="13" t="str">
        <f>IF(入力!R11="","",入力!R11)</f>
        <v>274</v>
      </c>
      <c r="S18" s="13" t="str">
        <f>IF(入力!W11="","",入力!W11)</f>
        <v>0063</v>
      </c>
      <c r="T18" s="13" t="str">
        <f>IF(入力!P12="","",入力!P12)</f>
        <v>船橋市立習志野台4-59-14</v>
      </c>
      <c r="U18" s="13" t="str">
        <f>IF(入力!AL11="","",入力!AL11)</f>
        <v>090</v>
      </c>
      <c r="V18" s="13" t="str">
        <f>IF(入力!AK12="","",入力!AK12)</f>
        <v>3060</v>
      </c>
      <c r="W18" s="13" t="str">
        <f>IF(入力!AP12="","",入力!AP12)</f>
        <v>1494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細田</v>
      </c>
      <c r="D20" s="13" t="str">
        <f>IF(入力!E14="","",入力!E14)</f>
        <v>桂</v>
      </c>
      <c r="E20" s="13" t="str">
        <f>IF(入力!C13="","",入力!C13)</f>
        <v>ホソダ</v>
      </c>
      <c r="F20" s="13" t="str">
        <f>IF(入力!E13="","",入力!E13)</f>
        <v>カツラ</v>
      </c>
      <c r="G20" s="13">
        <f>IF(入力!G13="","",入力!G13)</f>
        <v>5050601722</v>
      </c>
      <c r="H20" s="13" t="str">
        <f>IF(入力!J13="","",入力!J13)</f>
        <v/>
      </c>
      <c r="I20" s="13">
        <f>IF(入力!M13="","",入力!M13)</f>
        <v>104475</v>
      </c>
      <c r="J20" s="13"/>
      <c r="K20" s="13"/>
      <c r="L20" s="13">
        <f>IF(入力!AT13="","",入力!AT13)</f>
        <v>80</v>
      </c>
      <c r="M20" s="13"/>
      <c r="N20" s="13"/>
      <c r="O20" s="13"/>
      <c r="P20" s="13"/>
      <c r="Q20" s="13"/>
      <c r="R20" s="13" t="str">
        <f>IF(入力!R13="","",入力!R13)</f>
        <v>274</v>
      </c>
      <c r="S20" s="13" t="str">
        <f>IF(入力!W13="","",入力!W13)</f>
        <v>0064</v>
      </c>
      <c r="T20" s="13" t="str">
        <f>IF(入力!P14="","",入力!P14)</f>
        <v>船橋市松が丘5-49-8</v>
      </c>
      <c r="U20" s="13" t="str">
        <f>IF(入力!AL13="","",入力!AL13)</f>
        <v>090</v>
      </c>
      <c r="V20" s="13" t="str">
        <f>IF(入力!AK14="","",入力!AK14)</f>
        <v>4379</v>
      </c>
      <c r="W20" s="13" t="str">
        <f>IF(入力!AP14="","",入力!AP14)</f>
        <v>7261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中谷</v>
      </c>
      <c r="D22" s="13" t="str">
        <f>IF(入力!E18="","",入力!E18)</f>
        <v>啓太</v>
      </c>
      <c r="E22" s="13" t="str">
        <f>IF(入力!C17="","",入力!C17)</f>
        <v>ナカヤ</v>
      </c>
      <c r="F22" s="13" t="str">
        <f>IF(入力!E17="","",入力!E17)</f>
        <v>ケイタ</v>
      </c>
      <c r="G22" s="13"/>
      <c r="H22" s="13"/>
      <c r="I22" s="13"/>
      <c r="J22" s="13"/>
      <c r="K22" s="13"/>
      <c r="L22" s="13">
        <f>IF(入力!AT17="","",入力!AT17)</f>
        <v>59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274</v>
      </c>
      <c r="S22" s="13" t="str">
        <f>IF(入力!W17="","",入力!W17)</f>
        <v>0062</v>
      </c>
      <c r="T22" s="13" t="str">
        <f>IF(入力!P18="","",入力!P18)</f>
        <v>船橋市坪井町804-25</v>
      </c>
      <c r="U22" s="13" t="str">
        <f>IF(入力!AL17="","",入力!AL17)</f>
        <v>090</v>
      </c>
      <c r="V22" s="13" t="str">
        <f>IF(入力!AK18="","",入力!AK18)</f>
        <v>8170</v>
      </c>
      <c r="W22" s="13" t="str">
        <f>IF(入力!AP18="","",入力!AP18)</f>
        <v>3150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くる美</v>
      </c>
      <c r="E24" s="51" t="str">
        <f>VLOOKUP($B$51,$A$53:$F$352,5)</f>
        <v>スズキ</v>
      </c>
      <c r="F24" s="51" t="str">
        <f>VLOOKUP($B$51,$A$53:$F$352,6)</f>
        <v>クルミ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鈴木</v>
      </c>
      <c r="D53" s="13" t="str">
        <f>IF(入力!E28="","",入力!E28)</f>
        <v>くる美</v>
      </c>
      <c r="E53" s="13" t="str">
        <f>IF(入力!C27="","",入力!C27)</f>
        <v>スズキ</v>
      </c>
      <c r="F53" s="13" t="str">
        <f>IF(入力!E27="","",入力!E27)</f>
        <v>クルミ</v>
      </c>
      <c r="G53" s="13">
        <f>IF(入力!M27="","",入力!M27)</f>
        <v>524404254</v>
      </c>
      <c r="H53" s="13" t="str">
        <f>IF(入力!I27="","",入力!I27)</f>
        <v>船橋市立坪井小学校</v>
      </c>
      <c r="I53" s="13">
        <f>IF(入力!G27="","",入力!G27)</f>
        <v>5</v>
      </c>
      <c r="J53" s="13">
        <f>IF(入力!P27="","",入力!P27)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開</v>
      </c>
      <c r="D54" s="13" t="str">
        <f>IF(入力!E30="","",入力!E30)</f>
        <v>詩</v>
      </c>
      <c r="E54" s="13" t="str">
        <f>IF(入力!C29="","",入力!C29)</f>
        <v>ヒラキ</v>
      </c>
      <c r="F54" s="13" t="str">
        <f>IF(入力!E29="","",入力!E29)</f>
        <v>ウタ</v>
      </c>
      <c r="G54" s="13">
        <f>IF(入力!M29="","",入力!M29)</f>
        <v>521533612</v>
      </c>
      <c r="H54" s="13" t="str">
        <f>IF(入力!I29="","",入力!I29)</f>
        <v>船橋市立坪井小学校</v>
      </c>
      <c r="I54" s="13">
        <f>IF(入力!G29="","",入力!G29)</f>
        <v>5</v>
      </c>
      <c r="J54" s="13">
        <f>IF(入力!P29="","",入力!P29)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荒谷</v>
      </c>
      <c r="D55" s="13" t="str">
        <f>IF(入力!E32="","",入力!E32)</f>
        <v>雪綺花</v>
      </c>
      <c r="E55" s="13" t="str">
        <f>IF(入力!C31="","",入力!C31)</f>
        <v>アラヤ</v>
      </c>
      <c r="F55" s="13" t="str">
        <f>IF(入力!E31="","",入力!E31)</f>
        <v>ユキカ</v>
      </c>
      <c r="G55" s="13">
        <f>IF(入力!M31="","",入力!M31)</f>
        <v>523279297</v>
      </c>
      <c r="H55" s="13" t="str">
        <f>IF(入力!I31="","",入力!I31)</f>
        <v>船橋市立坪井小学校</v>
      </c>
      <c r="I55" s="13">
        <f>IF(入力!G31="","",入力!G31)</f>
        <v>5</v>
      </c>
      <c r="J55" s="13">
        <f>IF(入力!P31="","",入力!P31)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今井</v>
      </c>
      <c r="D56" s="13" t="str">
        <f>IF(入力!E34="","",入力!E34)</f>
        <v>陽咲</v>
      </c>
      <c r="E56" s="13" t="str">
        <f>IF(入力!C33="","",入力!C33)</f>
        <v>イマイ</v>
      </c>
      <c r="F56" s="13" t="str">
        <f>IF(入力!E33="","",入力!E33)</f>
        <v>ヒサキ</v>
      </c>
      <c r="G56" s="13">
        <f>IF(入力!M33="","",入力!M33)</f>
        <v>524892693</v>
      </c>
      <c r="H56" s="13" t="str">
        <f>IF(入力!I33="","",入力!I33)</f>
        <v>八千代市立
みどりが丘小学校</v>
      </c>
      <c r="I56" s="13">
        <f>IF(入力!G33="","",入力!G33)</f>
        <v>5</v>
      </c>
      <c r="J56" s="13">
        <f>IF(入力!P33="","",入力!P33)</f>
        <v>162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髙野</v>
      </c>
      <c r="D57" s="13" t="str">
        <f>IF(入力!E36="","",入力!E36)</f>
        <v>咲奈</v>
      </c>
      <c r="E57" s="13" t="str">
        <f>IF(入力!C35="","",入力!C35)</f>
        <v>タカノ</v>
      </c>
      <c r="F57" s="13" t="str">
        <f>IF(入力!E35="","",入力!E35)</f>
        <v>サナ</v>
      </c>
      <c r="G57" s="13">
        <f>IF(入力!M35="","",入力!M35)</f>
        <v>524404254</v>
      </c>
      <c r="H57" s="13" t="str">
        <f>IF(入力!I35="","",入力!I35)</f>
        <v>船橋市立坪井小学校</v>
      </c>
      <c r="I57" s="13">
        <f>IF(入力!G35="","",入力!G35)</f>
        <v>5</v>
      </c>
      <c r="J57" s="13">
        <f>IF(入力!P35="","",入力!P35)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松尾</v>
      </c>
      <c r="D58" s="13" t="str">
        <f>IF(入力!E38="","",入力!E38)</f>
        <v>梓咲</v>
      </c>
      <c r="E58" s="13" t="str">
        <f>IF(入力!C37="","",入力!C37)</f>
        <v>マツオ</v>
      </c>
      <c r="F58" s="13" t="str">
        <f>IF(入力!E37="","",入力!E37)</f>
        <v>アズサ</v>
      </c>
      <c r="G58" s="13">
        <f>IF(入力!M37="","",入力!M37)</f>
        <v>526227837</v>
      </c>
      <c r="H58" s="13" t="str">
        <f>IF(入力!I37="","",入力!I37)</f>
        <v>船橋市立古和釜小学校</v>
      </c>
      <c r="I58" s="13">
        <f>IF(入力!G37="","",入力!G37)</f>
        <v>5</v>
      </c>
      <c r="J58" s="13">
        <f>IF(入力!P37="","",入力!P37)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細野</v>
      </c>
      <c r="D59" s="13" t="str">
        <f>IF(入力!E40="","",入力!E40)</f>
        <v>彩葉</v>
      </c>
      <c r="E59" s="13" t="str">
        <f>IF(入力!C39="","",入力!C39)</f>
        <v>ホソノ</v>
      </c>
      <c r="F59" s="13" t="str">
        <f>IF(入力!E39="","",入力!E39)</f>
        <v>イロハ</v>
      </c>
      <c r="G59" s="13">
        <f>IF(入力!M39="","",入力!M39)</f>
        <v>526047015</v>
      </c>
      <c r="H59" s="13" t="str">
        <f>IF(入力!I39="","",入力!I39)</f>
        <v>船橋市立八木ケ谷小学校</v>
      </c>
      <c r="I59" s="13">
        <f>IF(入力!G39="","",入力!G39)</f>
        <v>3</v>
      </c>
      <c r="J59" s="13">
        <f>IF(入力!P39="","",入力!P39)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今井</v>
      </c>
      <c r="D60" s="13" t="str">
        <f>IF(入力!E42="","",入力!E42)</f>
        <v>咲瑛</v>
      </c>
      <c r="E60" s="13" t="str">
        <f>IF(入力!C41="","",入力!C41)</f>
        <v>イマイ</v>
      </c>
      <c r="F60" s="13" t="str">
        <f>IF(入力!E41="","",入力!E41)</f>
        <v>サエ</v>
      </c>
      <c r="G60" s="13">
        <f>IF(入力!M41="","",入力!M41)</f>
        <v>526227844</v>
      </c>
      <c r="H60" s="13" t="str">
        <f>IF(入力!I41="","",入力!I41)</f>
        <v>八千代市立
みどりが丘小学校</v>
      </c>
      <c r="I60" s="13">
        <f>IF(入力!G41="","",入力!G41)</f>
        <v>1</v>
      </c>
      <c r="J60" s="13">
        <f>IF(入力!P41="","",入力!P41)</f>
        <v>128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IF(入力!B43="","",入力!B43)</f>
        <v/>
      </c>
      <c r="C61" s="13" t="str">
        <f>IF(入力!C44="","",入力!C44)</f>
        <v/>
      </c>
      <c r="D61" s="13" t="str">
        <f>IF(入力!E44="","",入力!E44)</f>
        <v/>
      </c>
      <c r="E61" s="13" t="str">
        <f>IF(入力!C43="","",入力!C43)</f>
        <v/>
      </c>
      <c r="F61" s="13" t="str">
        <f>IF(入力!E43="","",入力!E43)</f>
        <v/>
      </c>
      <c r="G61" s="13" t="str">
        <f>IF(入力!M43="","",入力!M43)</f>
        <v/>
      </c>
      <c r="H61" s="13" t="str">
        <f>IF(入力!I43="","",入力!I43)</f>
        <v/>
      </c>
      <c r="I61" s="13" t="str">
        <f>IF(入力!G43="","",入力!G43)</f>
        <v/>
      </c>
      <c r="J61" s="13" t="str">
        <f>IF(入力!P43="","",入力!P43)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美樹 生稲</cp:lastModifiedBy>
  <cp:lastPrinted>2016-05-09T15:17:35Z</cp:lastPrinted>
  <dcterms:created xsi:type="dcterms:W3CDTF">2014-04-05T09:56:00Z</dcterms:created>
  <dcterms:modified xsi:type="dcterms:W3CDTF">2025-12-26T09:20:04Z</dcterms:modified>
</cp:coreProperties>
</file>