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8年度 坪井VBC 土岐ファイル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<sst xmlns="http://schemas.openxmlformats.org/spreadsheetml/2006/main" count="439" uniqueCount="302">
  <si>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</si>
  <si>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</si>
  <si>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</si>
  <si>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</si>
  <si>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</si>
  <si>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</si>
  <si>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</si>
  <si>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</si>
  <si>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</si>
  <si>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</si>
  <si>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</si>
  <si>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</si>
  <si>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</si>
  <si>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</si>
  <si>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</si>
  <si>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</si>
  <si>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</si>
  <si>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</si>
  <si>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</si>
  <si>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</si>
  <si>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</si>
  <si>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</si>
  <si>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</si>
  <si>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</si>
  <si>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</si>
  <si>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</si>
  <si>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</si>
  <si>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</si>
  <si>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</si>
  <si>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</si>
  <si>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</si>
  <si>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</si>
  <si>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</si>
  <si>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</si>
  <si>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</si>
  <si>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</si>
  <si>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</si>
  <si>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</si>
  <si>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</si>
  <si>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</si>
  <si>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</si>
  <si>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</si>
  <si>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</si>
  <si>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</si>
  <si>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</si>
  <si>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</si>
  <si>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</si>
  <si>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</si>
  <si>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</si>
  <si>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</si>
  <si>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</si>
  <si>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</si>
  <si>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</si>
  <si>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</si>
  <si>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</si>
  <si>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</si>
  <si>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</si>
  <si>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</si>
  <si>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</si>
  <si>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</si>
  <si>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</si>
  <si>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</si>
  <si>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</si>
  <si>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</si>
  <si>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</si>
  <si>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</si>
  <si>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</si>
  <si>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</si>
  <si>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</si>
  <si>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</si>
  <si>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</si>
  <si>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</si>
  <si>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</si>
  <si>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</si>
  <si>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</si>
  <si>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</si>
  <si>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</si>
  <si>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</si>
  <si>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</si>
  <si>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</si>
  <si>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</si>
  <si>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</si>
  <si>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</si>
  <si>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</si>
  <si>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</si>
  <si>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</si>
  <si>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</si>
  <si>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</si>
  <si>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</si>
  <si>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</si>
  <si>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</si>
  <si>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</si>
  <si>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</si>
  <si>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</si>
  <si>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</si>
  <si>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</si>
  <si>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</si>
  <si>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</si>
  <si>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</si>
  <si>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</si>
  <si>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</si>
  <si>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</si>
  <si>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</si>
  <si>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</si>
  <si>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</si>
  <si>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</si>
  <si>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</si>
  <si>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</si>
  <si>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</si>
  <si>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</si>
  <si>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</si>
  <si>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</si>
  <si>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</si>
  <si>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</si>
  <si>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</si>
  <si>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</si>
  <si>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</si>
  <si>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</si>
  <si>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</si>
  <si>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</si>
  <si>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</si>
  <si>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</si>
  <si>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</si>
  <si>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</si>
  <si>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</si>
  <si>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</si>
  <si>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</si>
  <si>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</si>
  <si>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</si>
  <si>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</si>
  <si>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</si>
  <si>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</si>
  <si>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</si>
  <si>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</si>
  <si>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</si>
  <si>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</si>
  <si>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</si>
  <si>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</si>
  <si>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</si>
  <si>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</si>
  <si>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</si>
  <si>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</si>
  <si>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</si>
  <si>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</si>
  <si>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</si>
  <si>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</si>
  <si>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</si>
  <si>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</si>
  <si>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</si>
  <si>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</si>
  <si>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</si>
  <si>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</si>
  <si>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</si>
  <si>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</si>
  <si>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</si>
  <si>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</si>
  <si>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</si>
  <si>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</si>
  <si>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</si>
  <si>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</si>
  <si>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</si>
  <si>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</si>
  <si>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</si>
  <si>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</si>
  <si>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</si>
  <si>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</si>
  <si>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</si>
  <si>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</si>
  <si>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</si>
  <si>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</si>
  <si>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</si>
  <si>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</si>
  <si>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</si>
  <si>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</si>
  <si>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</si>
  <si>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</si>
  <si>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</si>
  <si>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</si>
  <si>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</si>
  <si>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</si>
  <si>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</si>
  <si>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</si>
  <si>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</si>
  <si>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</si>
  <si>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</si>
  <si>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</si>
  <si>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</si>
  <si>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</si>
  <si>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</si>
  <si>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</si>
  <si>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</si>
  <si>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</si>
  <si>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</si>
  <si>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</si>
  <si>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</si>
  <si>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</si>
  <si>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</si>
  <si>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</si>
  <si>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</si>
  <si>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</si>
  <si>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</si>
  <si>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</si>
  <si>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</si>
  <si>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北西支部</t>
    <rPh sb="0" eb="2">
      <t>ホクセイ</t>
    </rPh>
    <rPh sb="2" eb="4">
      <t>シブ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</si>
  <si>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</si>
  <si>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</si>
  <si>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中谷</t>
    <rPh sb="0" eb="2">
      <t>ナカヤ</t>
    </rPh>
    <phoneticPr fontId="2"/>
  </si>
  <si>
    <t>ナカヤ</t>
    <phoneticPr fontId="2"/>
  </si>
  <si>
    <t>ケイタ</t>
    <phoneticPr fontId="2"/>
  </si>
  <si>
    <t>啓太</t>
    <rPh sb="0" eb="2">
      <t>ケイタ</t>
    </rPh>
    <phoneticPr fontId="2"/>
  </si>
  <si>
    <t>274</t>
    <phoneticPr fontId="2"/>
  </si>
  <si>
    <t>0062</t>
    <phoneticPr fontId="2"/>
  </si>
  <si>
    <t>047</t>
    <phoneticPr fontId="2"/>
  </si>
  <si>
    <t>465</t>
    <phoneticPr fontId="2"/>
  </si>
  <si>
    <t>4231</t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</si>
  <si>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</si>
  <si>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三橋</t>
    <rPh sb="0" eb="2">
      <t>ミツハシ</t>
    </rPh>
    <phoneticPr fontId="2"/>
  </si>
  <si>
    <t>ミツハシ</t>
    <phoneticPr fontId="2"/>
  </si>
  <si>
    <t>レナ</t>
    <phoneticPr fontId="2"/>
  </si>
  <si>
    <t>玲奈</t>
    <rPh sb="0" eb="2">
      <t>レナ</t>
    </rPh>
    <phoneticPr fontId="2"/>
  </si>
  <si>
    <t>276</t>
    <phoneticPr fontId="2"/>
  </si>
  <si>
    <t>0045</t>
    <phoneticPr fontId="2"/>
  </si>
  <si>
    <t>八千代市大和田354-9</t>
    <rPh sb="0" eb="7">
      <t>ヤチヨシオオワダ</t>
    </rPh>
    <phoneticPr fontId="2"/>
  </si>
  <si>
    <t>047</t>
    <phoneticPr fontId="2"/>
  </si>
  <si>
    <t>484</t>
    <phoneticPr fontId="2"/>
  </si>
  <si>
    <t>2175</t>
    <phoneticPr fontId="2"/>
  </si>
  <si>
    <t>細田</t>
    <rPh sb="0" eb="2">
      <t>ホソダ</t>
    </rPh>
    <phoneticPr fontId="2"/>
  </si>
  <si>
    <t>ホソダ</t>
    <phoneticPr fontId="2"/>
  </si>
  <si>
    <t>桂</t>
    <rPh sb="0" eb="1">
      <t>カツラ</t>
    </rPh>
    <phoneticPr fontId="2"/>
  </si>
  <si>
    <t>カツラ</t>
    <phoneticPr fontId="2"/>
  </si>
  <si>
    <r>
      <t>922</t>
    </r>
    <r>
      <rPr>
        <sz val="12"/>
        <color indexed="8"/>
        <rFont val="ＭＳ Ｐゴシック"/>
        <family val="3"/>
        <charset val="128"/>
      </rPr>
      <t>ｍ</t>
    </r>
    <r>
      <rPr>
        <sz val="12"/>
        <color indexed="8"/>
        <rFont val="Calibri"/>
        <family val="2"/>
      </rPr>
      <t>0104475</t>
    </r>
    <phoneticPr fontId="2"/>
  </si>
  <si>
    <t>274</t>
    <phoneticPr fontId="2"/>
  </si>
  <si>
    <t>0064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</si>
  <si>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</si>
  <si>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464</t>
    <phoneticPr fontId="2"/>
  </si>
  <si>
    <t>4318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</si>
  <si>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</si>
  <si>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</si>
  <si>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</si>
  <si>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</si>
  <si>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0064</t>
    <phoneticPr fontId="2"/>
  </si>
  <si>
    <t>464</t>
    <phoneticPr fontId="2"/>
  </si>
  <si>
    <t>①</t>
    <phoneticPr fontId="2"/>
  </si>
  <si>
    <t>陽彩</t>
    <rPh sb="0" eb="2">
      <t>ヒイロ</t>
    </rPh>
    <phoneticPr fontId="2"/>
  </si>
  <si>
    <t>ヒイロ</t>
    <phoneticPr fontId="2"/>
  </si>
  <si>
    <t>八千代市立大和田南小学校</t>
    <rPh sb="0" eb="5">
      <t>ヤチヨシリツ</t>
    </rPh>
    <rPh sb="5" eb="9">
      <t>オオワダミナミ</t>
    </rPh>
    <rPh sb="9" eb="12">
      <t>ショウガッコウ</t>
    </rPh>
    <phoneticPr fontId="2"/>
  </si>
  <si>
    <t>山岡</t>
    <rPh sb="0" eb="2">
      <t>ヤマオカ</t>
    </rPh>
    <phoneticPr fontId="2"/>
  </si>
  <si>
    <t>ヤマオカ</t>
    <phoneticPr fontId="2"/>
  </si>
  <si>
    <t>愛歌</t>
    <rPh sb="0" eb="1">
      <t>アイ</t>
    </rPh>
    <rPh sb="1" eb="2">
      <t>ウタ</t>
    </rPh>
    <phoneticPr fontId="2"/>
  </si>
  <si>
    <t>アイカ</t>
    <phoneticPr fontId="2"/>
  </si>
  <si>
    <t>船橋市立坪井小学校</t>
    <rPh sb="0" eb="9">
      <t>フナバシシリツツボイショウガッコウ</t>
    </rPh>
    <phoneticPr fontId="2"/>
  </si>
  <si>
    <t>加瀬</t>
    <rPh sb="0" eb="2">
      <t>カセ</t>
    </rPh>
    <phoneticPr fontId="2"/>
  </si>
  <si>
    <t>カセ</t>
    <phoneticPr fontId="2"/>
  </si>
  <si>
    <t>アリサ</t>
    <phoneticPr fontId="2"/>
  </si>
  <si>
    <t>有里紗</t>
    <rPh sb="0" eb="1">
      <t>アリ</t>
    </rPh>
    <rPh sb="1" eb="2">
      <t>リ</t>
    </rPh>
    <rPh sb="2" eb="3">
      <t>シャ</t>
    </rPh>
    <phoneticPr fontId="2"/>
  </si>
  <si>
    <t>船橋市立習志野台第二小学校</t>
    <rPh sb="0" eb="4">
      <t>フナバシシリツ</t>
    </rPh>
    <rPh sb="4" eb="7">
      <t>ナラシノ</t>
    </rPh>
    <rPh sb="7" eb="8">
      <t>ダイ</t>
    </rPh>
    <rPh sb="8" eb="10">
      <t>ダイニ</t>
    </rPh>
    <rPh sb="10" eb="13">
      <t>ショウガッコウ</t>
    </rPh>
    <phoneticPr fontId="2"/>
  </si>
  <si>
    <t>小川</t>
    <rPh sb="0" eb="2">
      <t>オガワ</t>
    </rPh>
    <phoneticPr fontId="2"/>
  </si>
  <si>
    <t>オガワ</t>
    <phoneticPr fontId="2"/>
  </si>
  <si>
    <t>真奈美</t>
    <rPh sb="0" eb="3">
      <t>マナミ</t>
    </rPh>
    <phoneticPr fontId="2"/>
  </si>
  <si>
    <t>マナミ</t>
    <phoneticPr fontId="2"/>
  </si>
  <si>
    <t>土岐</t>
    <rPh sb="0" eb="2">
      <t>トキ</t>
    </rPh>
    <phoneticPr fontId="2"/>
  </si>
  <si>
    <t>トキ</t>
    <phoneticPr fontId="2"/>
  </si>
  <si>
    <t>ヒナノ</t>
    <phoneticPr fontId="2"/>
  </si>
  <si>
    <t>陽菜乃</t>
    <rPh sb="0" eb="3">
      <t>ヒナノ</t>
    </rPh>
    <phoneticPr fontId="2"/>
  </si>
  <si>
    <t>八千代市立八千代台東小学校</t>
    <rPh sb="0" eb="5">
      <t>ヤチヨシリツ</t>
    </rPh>
    <rPh sb="5" eb="13">
      <t>ヤチヨダイヒガシショウガッコウ</t>
    </rPh>
    <phoneticPr fontId="2"/>
  </si>
  <si>
    <t>成島</t>
    <rPh sb="0" eb="2">
      <t>ナルシマ</t>
    </rPh>
    <phoneticPr fontId="2"/>
  </si>
  <si>
    <t>ナルシマ</t>
    <phoneticPr fontId="2"/>
  </si>
  <si>
    <t>ワカナ</t>
    <phoneticPr fontId="2"/>
  </si>
  <si>
    <t>若那</t>
    <rPh sb="0" eb="2">
      <t>ワカナ</t>
    </rPh>
    <phoneticPr fontId="2"/>
  </si>
  <si>
    <t>船橋市立豊富小学校</t>
    <rPh sb="0" eb="4">
      <t>フナバシシリツ</t>
    </rPh>
    <rPh sb="4" eb="9">
      <t>トヨトミショウガッコウ</t>
    </rPh>
    <phoneticPr fontId="2"/>
  </si>
  <si>
    <t>池田</t>
    <rPh sb="0" eb="2">
      <t>イケダ</t>
    </rPh>
    <phoneticPr fontId="2"/>
  </si>
  <si>
    <t>イケダ</t>
    <phoneticPr fontId="2"/>
  </si>
  <si>
    <t>結</t>
    <rPh sb="0" eb="1">
      <t>ユイ</t>
    </rPh>
    <phoneticPr fontId="2"/>
  </si>
  <si>
    <t>ユイ</t>
    <phoneticPr fontId="2"/>
  </si>
  <si>
    <t>船橋市立古和釜小学校</t>
    <rPh sb="0" eb="4">
      <t>フナバシシリツ</t>
    </rPh>
    <rPh sb="4" eb="10">
      <t>コワカマショウガッコウ</t>
    </rPh>
    <phoneticPr fontId="2"/>
  </si>
  <si>
    <t>山崎</t>
    <rPh sb="0" eb="2">
      <t>ヤマサキ</t>
    </rPh>
    <phoneticPr fontId="2"/>
  </si>
  <si>
    <t>ヤマサキ</t>
    <phoneticPr fontId="2"/>
  </si>
  <si>
    <t>カナ</t>
    <phoneticPr fontId="2"/>
  </si>
  <si>
    <t>佳南</t>
    <rPh sb="0" eb="2">
      <t>カナ</t>
    </rPh>
    <phoneticPr fontId="2"/>
  </si>
  <si>
    <t>スズキ</t>
    <phoneticPr fontId="2"/>
  </si>
  <si>
    <t>望心</t>
    <rPh sb="0" eb="1">
      <t>ノゾミ</t>
    </rPh>
    <rPh sb="1" eb="2">
      <t>ココロ</t>
    </rPh>
    <phoneticPr fontId="2"/>
  </si>
  <si>
    <t>ノゾミ</t>
    <phoneticPr fontId="2"/>
  </si>
  <si>
    <t>田中</t>
    <rPh sb="0" eb="2">
      <t>タナカ</t>
    </rPh>
    <phoneticPr fontId="2"/>
  </si>
  <si>
    <t>タナカ</t>
    <phoneticPr fontId="2"/>
  </si>
  <si>
    <t>ユウナ</t>
    <phoneticPr fontId="2"/>
  </si>
  <si>
    <t>優奈</t>
    <rPh sb="0" eb="2">
      <t>ユウナ</t>
    </rPh>
    <phoneticPr fontId="2"/>
  </si>
  <si>
    <t>スサキ</t>
    <phoneticPr fontId="2"/>
  </si>
  <si>
    <t>須崎</t>
    <rPh sb="0" eb="2">
      <t>スサキ</t>
    </rPh>
    <phoneticPr fontId="2"/>
  </si>
  <si>
    <t>ニコ</t>
    <phoneticPr fontId="2"/>
  </si>
  <si>
    <t>仁琴</t>
    <rPh sb="0" eb="1">
      <t>ニ</t>
    </rPh>
    <rPh sb="1" eb="2">
      <t>コト</t>
    </rPh>
    <phoneticPr fontId="2"/>
  </si>
  <si>
    <t>イクイナ</t>
    <phoneticPr fontId="2"/>
  </si>
  <si>
    <t>生稲</t>
    <rPh sb="0" eb="2">
      <t>イクイナ</t>
    </rPh>
    <phoneticPr fontId="2"/>
  </si>
  <si>
    <t>サキ</t>
    <phoneticPr fontId="2"/>
  </si>
  <si>
    <t>咲</t>
    <rPh sb="0" eb="1">
      <t>サキ</t>
    </rPh>
    <phoneticPr fontId="2"/>
  </si>
  <si>
    <t>船橋市立薬円台小学校</t>
    <rPh sb="0" eb="4">
      <t>フナバシシリツ</t>
    </rPh>
    <rPh sb="4" eb="10">
      <t>ヤクエンダイショウガッコウ</t>
    </rPh>
    <phoneticPr fontId="2"/>
  </si>
  <si>
    <t>横澤</t>
    <rPh sb="0" eb="2">
      <t>ヨコサワ</t>
    </rPh>
    <phoneticPr fontId="2"/>
  </si>
  <si>
    <t>ヨコサワ</t>
    <phoneticPr fontId="2"/>
  </si>
  <si>
    <t>愛</t>
    <rPh sb="0" eb="1">
      <t>アイ</t>
    </rPh>
    <phoneticPr fontId="2"/>
  </si>
  <si>
    <t>アイ</t>
    <phoneticPr fontId="2"/>
  </si>
  <si>
    <t>090</t>
    <phoneticPr fontId="2"/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</si>
  <si>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</si>
  <si>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三橋、山岡、加瀬の6年生中心に最後まで拾って繋いで諦めないバレーを目指します。
１人はみんなの為にみんなは１人の為に・・・</t>
    <rPh sb="0" eb="2">
      <t>ミツハシ</t>
    </rPh>
    <rPh sb="3" eb="5">
      <t>ヤマオカ</t>
    </rPh>
    <rPh sb="6" eb="8">
      <t>カセ</t>
    </rPh>
    <rPh sb="10" eb="11">
      <t>ネン</t>
    </rPh>
    <rPh sb="11" eb="12">
      <t>セイ</t>
    </rPh>
    <rPh sb="12" eb="14">
      <t>チュウシン</t>
    </rPh>
    <rPh sb="15" eb="17">
      <t>サイゴ</t>
    </rPh>
    <rPh sb="19" eb="20">
      <t>ヒロ</t>
    </rPh>
    <rPh sb="22" eb="23">
      <t>ツナ</t>
    </rPh>
    <rPh sb="25" eb="26">
      <t>アキラ</t>
    </rPh>
    <rPh sb="33" eb="35">
      <t>メザ</t>
    </rPh>
    <rPh sb="40" eb="42">
      <t>ヒトリ</t>
    </rPh>
    <rPh sb="47" eb="48">
      <t>タメ</t>
    </rPh>
    <rPh sb="53" eb="55">
      <t>ヒトリ</t>
    </rPh>
    <rPh sb="56" eb="57">
      <t>タメ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</si>
</sst>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8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300</v>
      </c>
      <c r="D3" s="218"/>
      <c r="E3" s="218"/>
      <c r="F3" s="218"/>
      <c r="G3" s="218"/>
      <c r="H3" s="218"/>
      <c r="I3" s="219"/>
      <c r="J3" s="83" t="s">
        <v>201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203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21016</v>
      </c>
      <c r="K5" s="145"/>
      <c r="L5" s="145"/>
      <c r="M5" s="145"/>
      <c r="N5" s="145"/>
      <c r="O5" s="145"/>
      <c r="P5" s="197" t="s">
        <v>204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205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212</v>
      </c>
      <c r="AM7" s="146"/>
      <c r="AN7" s="146"/>
      <c r="AO7" s="146"/>
      <c r="AP7" s="146"/>
      <c r="AQ7" s="146"/>
      <c r="AR7" s="146"/>
      <c r="AS7" s="59" t="s">
        <v>75</v>
      </c>
      <c r="AT7" s="260">
        <v>49</v>
      </c>
    </row>
    <row r="8" spans="1:51" ht="18" customHeight="1">
      <c r="A8" s="99"/>
      <c r="B8" s="100"/>
      <c r="C8" s="137" t="s">
        <v>206</v>
      </c>
      <c r="D8" s="138"/>
      <c r="E8" s="139" t="s">
        <v>209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213</v>
      </c>
      <c r="AL8" s="150"/>
      <c r="AM8" s="150"/>
      <c r="AN8" s="150"/>
      <c r="AO8" s="60" t="s">
        <v>76</v>
      </c>
      <c r="AP8" s="150" t="s">
        <v>214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4" t="s">
        <v>217</v>
      </c>
      <c r="D9" s="135"/>
      <c r="E9" s="110" t="s">
        <v>218</v>
      </c>
      <c r="F9" s="111"/>
      <c r="G9" s="92">
        <v>505849604</v>
      </c>
      <c r="H9" s="92"/>
      <c r="I9" s="92"/>
      <c r="J9" s="92">
        <v>23121</v>
      </c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223</v>
      </c>
      <c r="AM9" s="146"/>
      <c r="AN9" s="146"/>
      <c r="AO9" s="146"/>
      <c r="AP9" s="146"/>
      <c r="AQ9" s="146"/>
      <c r="AR9" s="146"/>
      <c r="AS9" s="59" t="s">
        <v>194</v>
      </c>
      <c r="AT9" s="261">
        <v>41</v>
      </c>
    </row>
    <row r="10" spans="1:51" ht="18" customHeight="1">
      <c r="A10" s="99"/>
      <c r="B10" s="100"/>
      <c r="C10" s="137" t="s">
        <v>216</v>
      </c>
      <c r="D10" s="138"/>
      <c r="E10" s="139" t="s">
        <v>219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224</v>
      </c>
      <c r="AL10" s="150"/>
      <c r="AM10" s="150"/>
      <c r="AN10" s="150"/>
      <c r="AO10" s="60" t="s">
        <v>195</v>
      </c>
      <c r="AP10" s="150" t="s">
        <v>225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4" t="s">
        <v>227</v>
      </c>
      <c r="D11" s="135"/>
      <c r="E11" s="110" t="s">
        <v>229</v>
      </c>
      <c r="F11" s="111"/>
      <c r="G11" s="92">
        <v>505061722</v>
      </c>
      <c r="H11" s="92"/>
      <c r="I11" s="92"/>
      <c r="J11" s="92">
        <v>18475</v>
      </c>
      <c r="K11" s="92"/>
      <c r="L11" s="92"/>
      <c r="M11" s="92" t="s">
        <v>230</v>
      </c>
      <c r="N11" s="92"/>
      <c r="O11" s="92"/>
      <c r="P11" s="89" t="s">
        <v>72</v>
      </c>
      <c r="Q11" s="90"/>
      <c r="R11" s="108" t="s">
        <v>231</v>
      </c>
      <c r="S11" s="108"/>
      <c r="T11" s="108"/>
      <c r="U11" s="108"/>
      <c r="V11" s="50" t="s">
        <v>73</v>
      </c>
      <c r="W11" s="107" t="s">
        <v>232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212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71</v>
      </c>
    </row>
    <row r="12" spans="1:51" ht="18" customHeight="1">
      <c r="A12" s="99"/>
      <c r="B12" s="100"/>
      <c r="C12" s="137" t="s">
        <v>226</v>
      </c>
      <c r="D12" s="138"/>
      <c r="E12" s="139" t="s">
        <v>228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233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234</v>
      </c>
      <c r="AL12" s="150"/>
      <c r="AM12" s="150"/>
      <c r="AN12" s="150"/>
      <c r="AO12" s="60" t="s">
        <v>195</v>
      </c>
      <c r="AP12" s="150" t="s">
        <v>235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4" t="s">
        <v>238</v>
      </c>
      <c r="D13" s="135"/>
      <c r="E13" s="110" t="s">
        <v>239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7" t="s">
        <v>236</v>
      </c>
      <c r="D14" s="138"/>
      <c r="E14" s="139" t="s">
        <v>237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4" t="s">
        <v>166</v>
      </c>
      <c r="B15" s="100"/>
      <c r="C15" s="134" t="s">
        <v>227</v>
      </c>
      <c r="D15" s="135"/>
      <c r="E15" s="110" t="s">
        <v>229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231</v>
      </c>
      <c r="S15" s="108"/>
      <c r="T15" s="108"/>
      <c r="U15" s="108"/>
      <c r="V15" s="49" t="s">
        <v>73</v>
      </c>
      <c r="W15" s="107" t="s">
        <v>240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212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71</v>
      </c>
    </row>
    <row r="16" spans="1:51" ht="18" customHeight="1">
      <c r="A16" s="99"/>
      <c r="B16" s="100"/>
      <c r="C16" s="137" t="s">
        <v>226</v>
      </c>
      <c r="D16" s="138"/>
      <c r="E16" s="139" t="s">
        <v>228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233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241</v>
      </c>
      <c r="AL16" s="150"/>
      <c r="AM16" s="150"/>
      <c r="AN16" s="150"/>
      <c r="AO16" s="60" t="s">
        <v>195</v>
      </c>
      <c r="AP16" s="150" t="s">
        <v>235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船橋市松が丘5-49-8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047-464-4318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299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242</v>
      </c>
      <c r="C25" s="134" t="s">
        <v>217</v>
      </c>
      <c r="D25" s="135"/>
      <c r="E25" s="110" t="s">
        <v>244</v>
      </c>
      <c r="F25" s="111"/>
      <c r="G25" s="121">
        <v>6</v>
      </c>
      <c r="H25" s="117"/>
      <c r="I25" s="115" t="s">
        <v>245</v>
      </c>
      <c r="J25" s="116"/>
      <c r="K25" s="116"/>
      <c r="L25" s="117"/>
      <c r="M25" s="121">
        <v>510132288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216</v>
      </c>
      <c r="D26" s="138"/>
      <c r="E26" s="139" t="s">
        <v>243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247</v>
      </c>
      <c r="D27" s="135"/>
      <c r="E27" s="110" t="s">
        <v>249</v>
      </c>
      <c r="F27" s="111"/>
      <c r="G27" s="121">
        <v>6</v>
      </c>
      <c r="H27" s="117"/>
      <c r="I27" s="115" t="s">
        <v>250</v>
      </c>
      <c r="J27" s="116"/>
      <c r="K27" s="116"/>
      <c r="L27" s="117"/>
      <c r="M27" s="121">
        <v>511279025</v>
      </c>
      <c r="N27" s="116"/>
      <c r="O27" s="117"/>
      <c r="P27" s="121">
        <v>152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246</v>
      </c>
      <c r="D28" s="138"/>
      <c r="E28" s="139" t="s">
        <v>248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252</v>
      </c>
      <c r="D29" s="135"/>
      <c r="E29" s="110" t="s">
        <v>253</v>
      </c>
      <c r="F29" s="111"/>
      <c r="G29" s="121">
        <v>6</v>
      </c>
      <c r="H29" s="117"/>
      <c r="I29" s="115" t="s">
        <v>255</v>
      </c>
      <c r="J29" s="116"/>
      <c r="K29" s="116"/>
      <c r="L29" s="117"/>
      <c r="M29" s="121">
        <v>515632906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251</v>
      </c>
      <c r="D30" s="138"/>
      <c r="E30" s="139" t="s">
        <v>254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257</v>
      </c>
      <c r="D31" s="135"/>
      <c r="E31" s="110" t="s">
        <v>259</v>
      </c>
      <c r="F31" s="111"/>
      <c r="G31" s="121">
        <v>5</v>
      </c>
      <c r="H31" s="117"/>
      <c r="I31" s="115" t="s">
        <v>250</v>
      </c>
      <c r="J31" s="116"/>
      <c r="K31" s="116"/>
      <c r="L31" s="117"/>
      <c r="M31" s="121">
        <v>511276926</v>
      </c>
      <c r="N31" s="116"/>
      <c r="O31" s="117"/>
      <c r="P31" s="121">
        <v>140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256</v>
      </c>
      <c r="D32" s="138"/>
      <c r="E32" s="139" t="s">
        <v>258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261</v>
      </c>
      <c r="D33" s="135"/>
      <c r="E33" s="110" t="s">
        <v>262</v>
      </c>
      <c r="F33" s="111"/>
      <c r="G33" s="121">
        <v>5</v>
      </c>
      <c r="H33" s="117"/>
      <c r="I33" s="115" t="s">
        <v>264</v>
      </c>
      <c r="J33" s="116"/>
      <c r="K33" s="116"/>
      <c r="L33" s="117"/>
      <c r="M33" s="121">
        <v>510332934</v>
      </c>
      <c r="N33" s="116"/>
      <c r="O33" s="117"/>
      <c r="P33" s="121">
        <v>155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260</v>
      </c>
      <c r="D34" s="138"/>
      <c r="E34" s="139" t="s">
        <v>263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266</v>
      </c>
      <c r="D35" s="135"/>
      <c r="E35" s="110" t="s">
        <v>267</v>
      </c>
      <c r="F35" s="111"/>
      <c r="G35" s="121">
        <v>5</v>
      </c>
      <c r="H35" s="117"/>
      <c r="I35" s="115" t="s">
        <v>269</v>
      </c>
      <c r="J35" s="116"/>
      <c r="K35" s="116"/>
      <c r="L35" s="117"/>
      <c r="M35" s="121">
        <v>514647663</v>
      </c>
      <c r="N35" s="116"/>
      <c r="O35" s="117"/>
      <c r="P35" s="121">
        <v>145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265</v>
      </c>
      <c r="D36" s="138"/>
      <c r="E36" s="139" t="s">
        <v>268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271</v>
      </c>
      <c r="D37" s="135"/>
      <c r="E37" s="110" t="s">
        <v>273</v>
      </c>
      <c r="F37" s="111"/>
      <c r="G37" s="121">
        <v>5</v>
      </c>
      <c r="H37" s="117"/>
      <c r="I37" s="115" t="s">
        <v>274</v>
      </c>
      <c r="J37" s="116"/>
      <c r="K37" s="116"/>
      <c r="L37" s="117"/>
      <c r="M37" s="121">
        <v>512368699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270</v>
      </c>
      <c r="D38" s="138"/>
      <c r="E38" s="139" t="s">
        <v>272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276</v>
      </c>
      <c r="D39" s="135"/>
      <c r="E39" s="110" t="s">
        <v>277</v>
      </c>
      <c r="F39" s="111"/>
      <c r="G39" s="121">
        <v>4</v>
      </c>
      <c r="H39" s="117"/>
      <c r="I39" s="115" t="s">
        <v>250</v>
      </c>
      <c r="J39" s="116"/>
      <c r="K39" s="116"/>
      <c r="L39" s="117"/>
      <c r="M39" s="121">
        <v>512271467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275</v>
      </c>
      <c r="D40" s="138"/>
      <c r="E40" s="139" t="s">
        <v>278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279</v>
      </c>
      <c r="D41" s="135"/>
      <c r="E41" s="110" t="s">
        <v>281</v>
      </c>
      <c r="F41" s="111"/>
      <c r="G41" s="121">
        <v>4</v>
      </c>
      <c r="H41" s="117"/>
      <c r="I41" s="115" t="s">
        <v>250</v>
      </c>
      <c r="J41" s="116"/>
      <c r="K41" s="116"/>
      <c r="L41" s="117"/>
      <c r="M41" s="121">
        <v>512152451</v>
      </c>
      <c r="N41" s="116"/>
      <c r="O41" s="117"/>
      <c r="P41" s="121">
        <v>136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236</v>
      </c>
      <c r="D42" s="138"/>
      <c r="E42" s="139" t="s">
        <v>280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283</v>
      </c>
      <c r="D43" s="135"/>
      <c r="E43" s="110" t="s">
        <v>284</v>
      </c>
      <c r="F43" s="111"/>
      <c r="G43" s="121">
        <v>5</v>
      </c>
      <c r="H43" s="117"/>
      <c r="I43" s="115" t="s">
        <v>250</v>
      </c>
      <c r="J43" s="116"/>
      <c r="K43" s="116"/>
      <c r="L43" s="117"/>
      <c r="M43" s="121">
        <v>514647677</v>
      </c>
      <c r="N43" s="116"/>
      <c r="O43" s="117"/>
      <c r="P43" s="121">
        <v>150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282</v>
      </c>
      <c r="D44" s="138"/>
      <c r="E44" s="139" t="s">
        <v>285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286</v>
      </c>
      <c r="D45" s="135"/>
      <c r="E45" s="110" t="s">
        <v>288</v>
      </c>
      <c r="F45" s="111"/>
      <c r="G45" s="121">
        <v>4</v>
      </c>
      <c r="H45" s="117"/>
      <c r="I45" s="115" t="s">
        <v>250</v>
      </c>
      <c r="J45" s="116"/>
      <c r="K45" s="116"/>
      <c r="L45" s="117"/>
      <c r="M45" s="121">
        <v>513994021</v>
      </c>
      <c r="N45" s="116"/>
      <c r="O45" s="117"/>
      <c r="P45" s="121">
        <v>122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287</v>
      </c>
      <c r="D46" s="138"/>
      <c r="E46" s="139" t="s">
        <v>289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290</v>
      </c>
      <c r="D47" s="135"/>
      <c r="E47" s="110" t="s">
        <v>292</v>
      </c>
      <c r="F47" s="111"/>
      <c r="G47" s="121">
        <v>4</v>
      </c>
      <c r="H47" s="117"/>
      <c r="I47" s="115" t="s">
        <v>294</v>
      </c>
      <c r="J47" s="116"/>
      <c r="K47" s="116"/>
      <c r="L47" s="117"/>
      <c r="M47" s="121">
        <v>513994013</v>
      </c>
      <c r="N47" s="116"/>
      <c r="O47" s="117"/>
      <c r="P47" s="121">
        <v>137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291</v>
      </c>
      <c r="D48" s="177"/>
      <c r="E48" s="178" t="s">
        <v>293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296</v>
      </c>
      <c r="D49" s="243"/>
      <c r="E49" s="244" t="s">
        <v>298</v>
      </c>
      <c r="F49" s="245"/>
      <c r="G49" s="231">
        <v>2</v>
      </c>
      <c r="H49" s="233"/>
      <c r="I49" s="259" t="s">
        <v>250</v>
      </c>
      <c r="J49" s="232"/>
      <c r="K49" s="232"/>
      <c r="L49" s="233"/>
      <c r="M49" s="231">
        <v>514592130</v>
      </c>
      <c r="N49" s="232"/>
      <c r="O49" s="233"/>
      <c r="P49" s="231">
        <v>123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295</v>
      </c>
      <c r="D50" s="247"/>
      <c r="E50" s="248" t="s">
        <v>297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55"/>
      <c r="D51" s="243"/>
      <c r="E51" s="243"/>
      <c r="F51" s="245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6"/>
      <c r="D52" s="257"/>
      <c r="E52" s="257"/>
      <c r="F52" s="258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301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61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 xml:space="preserve"> 坪井VBC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431244383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中谷　啓太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501361370</v>
      </c>
      <c r="H7" s="268"/>
      <c r="I7" s="268"/>
      <c r="J7" s="268">
        <f>IF(入力!J7="","",入力!J7)</f>
        <v>23120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三橋　玲奈</v>
      </c>
      <c r="D9" s="279"/>
      <c r="E9" s="279"/>
      <c r="F9" s="279"/>
      <c r="G9" s="268">
        <f>IF(入力!G9="","",入力!G9)</f>
        <v>505849604</v>
      </c>
      <c r="H9" s="268"/>
      <c r="I9" s="268"/>
      <c r="J9" s="268">
        <f>IF(入力!J9="","",入力!J9)</f>
        <v>23121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細田　桂</v>
      </c>
      <c r="D11" s="279"/>
      <c r="E11" s="279"/>
      <c r="F11" s="279"/>
      <c r="G11" s="268">
        <f>IF(入力!G11="","",入力!G11)</f>
        <v>505061722</v>
      </c>
      <c r="H11" s="268"/>
      <c r="I11" s="268"/>
      <c r="J11" s="268">
        <f>IF(入力!J11="","",入力!J11)</f>
        <v>18475</v>
      </c>
      <c r="K11" s="268"/>
      <c r="L11" s="268"/>
      <c r="M11" s="268" t="str">
        <f>IF(入力!M11="","",入力!M11)</f>
        <v>922ｍ0104475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鈴木　悦代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細田　桂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6" t="s">
        <v>6</v>
      </c>
      <c r="B17" s="266"/>
      <c r="C17" s="269" t="str">
        <f>IF(入力!C17="","",入力!C17&amp;"　"&amp;入力!E17)</f>
        <v>船橋市松が丘5-49-8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047-464-4318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090－4379－7261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三橋　陽彩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八千代市立大和田南小学校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510132288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山岡　愛歌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船橋市立坪井小学校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511279025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加瀬　有里紗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船橋市立習志野台第二小学校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515632906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小川　真奈美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船橋市立坪井小学校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511276926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土岐　陽菜乃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八千代市立八千代台東小学校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510332934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成島　若那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船橋市立豊富小学校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514647663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池田　結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船橋市立古和釜小学校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512368699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山崎　佳南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船橋市立坪井小学校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512271467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鈴木　望心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船橋市立坪井小学校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512152451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田中　優奈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船橋市立坪井小学校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514647677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須崎　仁琴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船橋市立坪井小学校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513994021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生稲　咲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船橋市立薬円台小学校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513994013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4"/>
      <c r="E16" s="314"/>
      <c r="F16" s="314"/>
      <c r="G16" s="315"/>
      <c r="H16" s="340" t="s">
        <v>66</v>
      </c>
      <c r="I16" s="341"/>
      <c r="J16" s="341"/>
      <c r="K16" s="314" t="str">
        <f>IF(入力!C2="","",入力!C2)</f>
        <v>ツボイ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5" t="s">
        <v>38</v>
      </c>
      <c r="AK16" s="306"/>
      <c r="AL16" s="306"/>
      <c r="AM16" s="307"/>
      <c r="AN16" s="334" t="str">
        <f>IF(入力!P3="","",入力!P3)</f>
        <v>船橋市</v>
      </c>
      <c r="AO16" s="335"/>
      <c r="AP16" s="335"/>
      <c r="AQ16" s="335"/>
      <c r="AR16" s="335"/>
      <c r="AS16" s="335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東葉高速</v>
      </c>
      <c r="BA16" s="321"/>
      <c r="BB16" s="321"/>
      <c r="BC16" s="321"/>
      <c r="BD16" s="321"/>
      <c r="BE16" s="321"/>
      <c r="BF16" s="374" t="s">
        <v>40</v>
      </c>
    </row>
    <row r="17" spans="3:58" ht="4.5" customHeight="1">
      <c r="C17" s="372"/>
      <c r="D17" s="317"/>
      <c r="E17" s="317"/>
      <c r="F17" s="317"/>
      <c r="G17" s="318"/>
      <c r="H17" s="330" t="str">
        <f>IF(入力!C3="","",入力!C3)</f>
        <v xml:space="preserve"> 坪井VBC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56">
        <f>IF(入力!C4="","",入力!C4)</f>
        <v>431244383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08"/>
      <c r="AK17" s="309"/>
      <c r="AL17" s="309"/>
      <c r="AM17" s="310"/>
      <c r="AN17" s="336"/>
      <c r="AO17" s="337"/>
      <c r="AP17" s="337"/>
      <c r="AQ17" s="337"/>
      <c r="AR17" s="337"/>
      <c r="AS17" s="337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5"/>
    </row>
    <row r="18" spans="3:58" ht="16.5" customHeight="1">
      <c r="C18" s="373"/>
      <c r="D18" s="299"/>
      <c r="E18" s="299"/>
      <c r="F18" s="299"/>
      <c r="G18" s="319"/>
      <c r="H18" s="332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28"/>
      <c r="V18" s="328"/>
      <c r="W18" s="328"/>
      <c r="X18" s="329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1"/>
      <c r="AK18" s="286"/>
      <c r="AL18" s="286"/>
      <c r="AM18" s="312"/>
      <c r="AN18" s="338"/>
      <c r="AO18" s="339"/>
      <c r="AP18" s="339"/>
      <c r="AQ18" s="339"/>
      <c r="AR18" s="339"/>
      <c r="AS18" s="339"/>
      <c r="AT18" s="286"/>
      <c r="AU18" s="312"/>
      <c r="AV18" s="300"/>
      <c r="AW18" s="299"/>
      <c r="AX18" s="299"/>
      <c r="AY18" s="319"/>
      <c r="AZ18" s="324" t="str">
        <f>IF(入力!AE5="","",入力!AE5)</f>
        <v>船橋日大前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4"/>
    </row>
    <row r="20" spans="3:58" ht="15" customHeight="1">
      <c r="C20" s="289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8">
        <f>IF(入力!J7="","",入力!J7)</f>
        <v>23120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>
        <f>IF(入力!J9="","",入力!J9)</f>
        <v>23121</v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>
        <f>IF(入力!J11="","",入力!J11)</f>
        <v>18475</v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98"/>
    </row>
    <row r="21" spans="3:58" ht="15" customHeight="1">
      <c r="C21" s="289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 t="str">
        <f>IF(入力!M7="","",入力!M7)</f>
        <v/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 t="str">
        <f>IF(入力!M9="","",入力!M9)</f>
        <v/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>922ｍ0104475</v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98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ナカヤ　ケイタ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85" t="s">
        <v>45</v>
      </c>
      <c r="S22" s="290"/>
      <c r="T22" s="292">
        <f>IF(入力!AT7="","",入力!AT7)</f>
        <v>49</v>
      </c>
      <c r="U22" s="293"/>
      <c r="V22" s="294"/>
      <c r="W22" s="285" t="s">
        <v>46</v>
      </c>
      <c r="X22" s="285"/>
      <c r="Y22" s="285"/>
      <c r="Z22" s="14" t="s">
        <v>72</v>
      </c>
      <c r="AA22" s="15"/>
      <c r="AB22" s="290" t="str">
        <f>IF(入力!R7="","",入力!R7)</f>
        <v>274</v>
      </c>
      <c r="AC22" s="290"/>
      <c r="AD22" s="290"/>
      <c r="AE22" s="290"/>
      <c r="AF22" s="16" t="s">
        <v>73</v>
      </c>
      <c r="AG22" s="290" t="str">
        <f>IF(入力!W7="","",入力!W7)</f>
        <v>0062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85" t="s">
        <v>47</v>
      </c>
      <c r="AV22" s="290"/>
      <c r="AW22" s="290"/>
      <c r="AX22" s="17" t="s">
        <v>74</v>
      </c>
      <c r="AY22" s="290" t="str">
        <f>IF(入力!AL7="","",入力!AL7)</f>
        <v>047</v>
      </c>
      <c r="AZ22" s="290"/>
      <c r="BA22" s="290"/>
      <c r="BB22" s="290"/>
      <c r="BC22" s="290"/>
      <c r="BD22" s="290"/>
      <c r="BE22" s="290"/>
      <c r="BF22" s="18" t="s">
        <v>75</v>
      </c>
    </row>
    <row r="23" spans="3:58" ht="19.5" customHeight="1">
      <c r="C23" s="373" t="s">
        <v>48</v>
      </c>
      <c r="D23" s="299"/>
      <c r="E23" s="299"/>
      <c r="F23" s="299"/>
      <c r="G23" s="319"/>
      <c r="H23" s="348" t="str">
        <f>IF(入力!C8="","",入力!C8&amp;"　"&amp;入力!E8)</f>
        <v>中谷　啓太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9"/>
      <c r="S23" s="299"/>
      <c r="T23" s="295"/>
      <c r="U23" s="296"/>
      <c r="V23" s="297"/>
      <c r="W23" s="286"/>
      <c r="X23" s="286"/>
      <c r="Y23" s="286"/>
      <c r="Z23" s="332" t="str">
        <f>IF(入力!P8="","",入力!P8)</f>
        <v>船橋市坪井町804-25</v>
      </c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83"/>
      <c r="AU23" s="299"/>
      <c r="AV23" s="299"/>
      <c r="AW23" s="299"/>
      <c r="AX23" s="300" t="str">
        <f>IF(入力!AK8="","",入力!AK8)</f>
        <v>465</v>
      </c>
      <c r="AY23" s="299"/>
      <c r="AZ23" s="299"/>
      <c r="BA23" s="299"/>
      <c r="BB23" s="19" t="s">
        <v>76</v>
      </c>
      <c r="BC23" s="299" t="str">
        <f>IF(入力!AP8="","",入力!AP8)</f>
        <v>4231</v>
      </c>
      <c r="BD23" s="299"/>
      <c r="BE23" s="299"/>
      <c r="BF23" s="301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ミツハシ　レナ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85" t="s">
        <v>45</v>
      </c>
      <c r="S24" s="290"/>
      <c r="T24" s="292">
        <f>IF(入力!AT9="","",入力!AT9)</f>
        <v>41</v>
      </c>
      <c r="U24" s="293"/>
      <c r="V24" s="294"/>
      <c r="W24" s="285" t="s">
        <v>46</v>
      </c>
      <c r="X24" s="285"/>
      <c r="Y24" s="285"/>
      <c r="Z24" s="14" t="s">
        <v>72</v>
      </c>
      <c r="AA24" s="15"/>
      <c r="AB24" s="290" t="str">
        <f>IF(入力!R9="","",入力!R9)</f>
        <v>276</v>
      </c>
      <c r="AC24" s="290"/>
      <c r="AD24" s="290"/>
      <c r="AE24" s="290"/>
      <c r="AF24" s="16" t="s">
        <v>73</v>
      </c>
      <c r="AG24" s="290" t="str">
        <f>IF(入力!W9="","",入力!W9)</f>
        <v>0045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85" t="s">
        <v>47</v>
      </c>
      <c r="AV24" s="290"/>
      <c r="AW24" s="290"/>
      <c r="AX24" s="17" t="s">
        <v>74</v>
      </c>
      <c r="AY24" s="290" t="str">
        <f>IF(入力!AL9="","",入力!AL9)</f>
        <v>047</v>
      </c>
      <c r="AZ24" s="290"/>
      <c r="BA24" s="290"/>
      <c r="BB24" s="290"/>
      <c r="BC24" s="290"/>
      <c r="BD24" s="290"/>
      <c r="BE24" s="290"/>
      <c r="BF24" s="18" t="s">
        <v>75</v>
      </c>
    </row>
    <row r="25" spans="3:58" ht="19.5" customHeight="1">
      <c r="C25" s="373" t="s">
        <v>78</v>
      </c>
      <c r="D25" s="299"/>
      <c r="E25" s="299"/>
      <c r="F25" s="299"/>
      <c r="G25" s="319"/>
      <c r="H25" s="348" t="str">
        <f>IF(入力!C10="","",入力!C10&amp;"　"&amp;入力!E10)</f>
        <v>三橋　玲奈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9"/>
      <c r="S25" s="299"/>
      <c r="T25" s="295"/>
      <c r="U25" s="296"/>
      <c r="V25" s="297"/>
      <c r="W25" s="286"/>
      <c r="X25" s="286"/>
      <c r="Y25" s="286"/>
      <c r="Z25" s="332" t="str">
        <f>IF(入力!P10="","",入力!P10)</f>
        <v>八千代市大和田354-9</v>
      </c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83"/>
      <c r="AU25" s="299"/>
      <c r="AV25" s="299"/>
      <c r="AW25" s="299"/>
      <c r="AX25" s="300" t="str">
        <f>IF(入力!AK10="","",入力!AK10)</f>
        <v>484</v>
      </c>
      <c r="AY25" s="299"/>
      <c r="AZ25" s="299"/>
      <c r="BA25" s="299"/>
      <c r="BB25" s="19" t="s">
        <v>76</v>
      </c>
      <c r="BC25" s="299" t="str">
        <f>IF(入力!AP10="","",入力!AP10)</f>
        <v>2175</v>
      </c>
      <c r="BD25" s="299"/>
      <c r="BE25" s="299"/>
      <c r="BF25" s="301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ホソダ　カツラ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85" t="s">
        <v>45</v>
      </c>
      <c r="S26" s="290"/>
      <c r="T26" s="292">
        <f>IF(入力!AT11="","",入力!AT11)</f>
        <v>71</v>
      </c>
      <c r="U26" s="293"/>
      <c r="V26" s="294"/>
      <c r="W26" s="285" t="s">
        <v>46</v>
      </c>
      <c r="X26" s="285"/>
      <c r="Y26" s="285"/>
      <c r="Z26" s="14" t="s">
        <v>72</v>
      </c>
      <c r="AA26" s="15"/>
      <c r="AB26" s="290" t="str">
        <f>IF(入力!R11="","",入力!R11)</f>
        <v>274</v>
      </c>
      <c r="AC26" s="290"/>
      <c r="AD26" s="290"/>
      <c r="AE26" s="290"/>
      <c r="AF26" s="16" t="s">
        <v>73</v>
      </c>
      <c r="AG26" s="290" t="str">
        <f>IF(入力!W11="","",入力!W11)</f>
        <v>0064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85" t="s">
        <v>47</v>
      </c>
      <c r="AV26" s="290"/>
      <c r="AW26" s="290"/>
      <c r="AX26" s="17" t="s">
        <v>74</v>
      </c>
      <c r="AY26" s="290" t="str">
        <f>IF(入力!AL11="","",入力!AL11)</f>
        <v>047</v>
      </c>
      <c r="AZ26" s="290"/>
      <c r="BA26" s="290"/>
      <c r="BB26" s="290"/>
      <c r="BC26" s="290"/>
      <c r="BD26" s="290"/>
      <c r="BE26" s="290"/>
      <c r="BF26" s="18" t="s">
        <v>75</v>
      </c>
    </row>
    <row r="27" spans="3:58" ht="19.5" customHeight="1">
      <c r="C27" s="373" t="s">
        <v>79</v>
      </c>
      <c r="D27" s="299"/>
      <c r="E27" s="299"/>
      <c r="F27" s="299"/>
      <c r="G27" s="319"/>
      <c r="H27" s="348" t="str">
        <f>IF(入力!C12="","",入力!C12&amp;"　"&amp;入力!E12)</f>
        <v>細田　桂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9"/>
      <c r="S27" s="299"/>
      <c r="T27" s="295"/>
      <c r="U27" s="296"/>
      <c r="V27" s="297"/>
      <c r="W27" s="286"/>
      <c r="X27" s="286"/>
      <c r="Y27" s="286"/>
      <c r="Z27" s="332" t="str">
        <f>IF(入力!P12="","",入力!P12)</f>
        <v>船橋市松が丘5-49-8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83"/>
      <c r="AU27" s="299"/>
      <c r="AV27" s="299"/>
      <c r="AW27" s="299"/>
      <c r="AX27" s="300" t="str">
        <f>IF(入力!AK12="","",入力!AK12)</f>
        <v>464</v>
      </c>
      <c r="AY27" s="299"/>
      <c r="AZ27" s="299"/>
      <c r="BA27" s="299"/>
      <c r="BB27" s="19" t="s">
        <v>76</v>
      </c>
      <c r="BC27" s="299" t="str">
        <f>IF(入力!AP12="","",入力!AP12)</f>
        <v>4318</v>
      </c>
      <c r="BD27" s="299"/>
      <c r="BE27" s="299"/>
      <c r="BF27" s="301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ホソダ　カツラ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85" t="s">
        <v>45</v>
      </c>
      <c r="S28" s="290"/>
      <c r="T28" s="292">
        <f>IF(入力!AT15="","",入力!AT15)</f>
        <v>71</v>
      </c>
      <c r="U28" s="293"/>
      <c r="V28" s="294"/>
      <c r="W28" s="285" t="s">
        <v>46</v>
      </c>
      <c r="X28" s="285"/>
      <c r="Y28" s="285"/>
      <c r="Z28" s="14" t="s">
        <v>72</v>
      </c>
      <c r="AA28" s="15"/>
      <c r="AB28" s="290" t="str">
        <f>IF(入力!R15="","",入力!R15)</f>
        <v>274</v>
      </c>
      <c r="AC28" s="290"/>
      <c r="AD28" s="290"/>
      <c r="AE28" s="290"/>
      <c r="AF28" s="16" t="s">
        <v>73</v>
      </c>
      <c r="AG28" s="290" t="str">
        <f>IF(入力!W15="","",入力!W15)</f>
        <v>0064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85" t="s">
        <v>47</v>
      </c>
      <c r="AV28" s="290"/>
      <c r="AW28" s="290"/>
      <c r="AX28" s="17" t="s">
        <v>74</v>
      </c>
      <c r="AY28" s="290" t="str">
        <f>IF(入力!AL15="","",入力!AL15)</f>
        <v>047</v>
      </c>
      <c r="AZ28" s="290"/>
      <c r="BA28" s="290"/>
      <c r="BB28" s="290"/>
      <c r="BC28" s="290"/>
      <c r="BD28" s="290"/>
      <c r="BE28" s="290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8" t="str">
        <f>IF(入力!C16="","",入力!C16&amp;"　"&amp;入力!E16)</f>
        <v>細田　桂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7"/>
      <c r="S29" s="377"/>
      <c r="T29" s="385"/>
      <c r="U29" s="386"/>
      <c r="V29" s="387"/>
      <c r="W29" s="384"/>
      <c r="X29" s="384"/>
      <c r="Y29" s="384"/>
      <c r="Z29" s="401" t="str">
        <f>IF(入力!P16="","",入力!P16)</f>
        <v>船橋市松が丘5-49-8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7"/>
      <c r="AV29" s="377"/>
      <c r="AW29" s="377"/>
      <c r="AX29" s="404" t="str">
        <f>IF(入力!AK16="","",入力!AK16)</f>
        <v>464</v>
      </c>
      <c r="AY29" s="377"/>
      <c r="AZ29" s="377"/>
      <c r="BA29" s="377"/>
      <c r="BB29" s="73" t="s">
        <v>76</v>
      </c>
      <c r="BC29" s="377" t="str">
        <f>IF(入力!AP16="","",入力!AP16)</f>
        <v>4318</v>
      </c>
      <c r="BD29" s="377"/>
      <c r="BE29" s="377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ミツハシ　ヒイロ
三橋　陽彩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八千代市立大和田南小学校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510132288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155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ヤマオカ　アイカ
山岡　愛歌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船橋市立坪井小学校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511279025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152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カセ　アリサ
加瀬　有里紗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船橋市立習志野台第二小学校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515632906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150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オガワ　マナミ
小川　真奈美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船橋市立坪井小学校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511276926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140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トキ　ヒナノ
土岐　陽菜乃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八千代市立八千代台東小学校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510332934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155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ナルシマ　ワカナ
成島　若那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船橋市立豊富小学校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514647663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145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イケダ　ユイ
池田　結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船橋市立古和釜小学校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512368699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140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ヤマサキ　カナ
山崎　佳南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4</v>
      </c>
      <c r="R48" s="394"/>
      <c r="S48" s="395"/>
      <c r="T48" s="412" t="str">
        <f>IF(入力!I39="","",入力!I39)</f>
        <v>船橋市立坪井小学校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512271467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136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スズキ　ノゾミ
鈴木　望心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4</v>
      </c>
      <c r="R50" s="394"/>
      <c r="S50" s="395"/>
      <c r="T50" s="412" t="str">
        <f>IF(入力!I41="","",入力!I41)</f>
        <v>船橋市立坪井小学校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512152451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136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タナカ　ユウナ
田中　優奈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5</v>
      </c>
      <c r="R52" s="394"/>
      <c r="S52" s="395"/>
      <c r="T52" s="412" t="str">
        <f>IF(入力!I43="","",入力!I43)</f>
        <v>船橋市立坪井小学校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514647677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150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スサキ　ニコ
須崎　仁琴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船橋市立坪井小学校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513994021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122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イクイナ　サキ
生稲　咲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4</v>
      </c>
      <c r="R56" s="394"/>
      <c r="S56" s="395"/>
      <c r="T56" s="412" t="str">
        <f>IF(入力!I47="","",入力!I47)</f>
        <v>船橋市立薬円台小学校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513994013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137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 xml:space="preserve"> 坪井VBC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431244383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中谷　啓太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501361370</v>
      </c>
      <c r="H7" s="268"/>
      <c r="I7" s="268"/>
      <c r="J7" s="268">
        <f>IF(入力!J7="","",入力!J7)</f>
        <v>23120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三橋　玲奈</v>
      </c>
      <c r="D9" s="279"/>
      <c r="E9" s="279"/>
      <c r="F9" s="279"/>
      <c r="G9" s="268">
        <f>IF(入力!G9="","",入力!G9)</f>
        <v>505849604</v>
      </c>
      <c r="H9" s="268"/>
      <c r="I9" s="268"/>
      <c r="J9" s="268">
        <f>IF(入力!J9="","",入力!J9)</f>
        <v>23121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細田　桂</v>
      </c>
      <c r="D11" s="279"/>
      <c r="E11" s="279"/>
      <c r="F11" s="279"/>
      <c r="G11" s="268">
        <f>IF(入力!G11="","",入力!G11)</f>
        <v>505061722</v>
      </c>
      <c r="H11" s="268"/>
      <c r="I11" s="268"/>
      <c r="J11" s="268">
        <f>IF(入力!J11="","",入力!J11)</f>
        <v>18475</v>
      </c>
      <c r="K11" s="268"/>
      <c r="L11" s="268"/>
      <c r="M11" s="268" t="str">
        <f>IF(入力!M11="","",入力!M11)</f>
        <v>922ｍ0104475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鈴木　悦代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細田　桂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船橋市松が丘5-49-8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047-464-4318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090－4379－7261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三橋　陽彩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八千代市立大和田南小学校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510132288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山岡　愛歌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船橋市立坪井小学校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511279025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加瀬　有里紗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船橋市立習志野台第二小学校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515632906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小川　真奈美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船橋市立坪井小学校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511276926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土岐　陽菜乃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八千代市立八千代台東小学校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510332934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成島　若那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船橋市立豊富小学校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514647663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池田　結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船橋市立古和釜小学校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512368699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山崎　佳南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船橋市立坪井小学校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512271467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鈴木　望心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船橋市立坪井小学校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512152451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田中　優奈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船橋市立坪井小学校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514647677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須崎　仁琴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船橋市立坪井小学校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513994021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生稲　咲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船橋市立薬円台小学校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513994013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横澤　愛</v>
      </c>
      <c r="D49" s="279"/>
      <c r="E49" s="279"/>
      <c r="F49" s="279"/>
      <c r="G49" s="266">
        <f>IF(入力!G49="","",入力!G49)</f>
        <v>2</v>
      </c>
      <c r="H49" s="266" t="str">
        <f>IF(入力!H49="","",入力!H49)</f>
        <v/>
      </c>
      <c r="I49" s="266" t="str">
        <f>IF(入力!I49="","",入力!I49)</f>
        <v>船橋市立坪井小学校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514592130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 xml:space="preserve"> 坪井VBC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431244383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中谷　啓太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501361370</v>
      </c>
      <c r="H7" s="268"/>
      <c r="I7" s="268"/>
      <c r="J7" s="268">
        <f>IF(入力!J7="","",入力!J7)</f>
        <v>23120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三橋　玲奈</v>
      </c>
      <c r="D9" s="279"/>
      <c r="E9" s="279"/>
      <c r="F9" s="279"/>
      <c r="G9" s="268">
        <f>IF(入力!G9="","",入力!G9)</f>
        <v>505849604</v>
      </c>
      <c r="H9" s="268"/>
      <c r="I9" s="268"/>
      <c r="J9" s="268">
        <f>IF(入力!J9="","",入力!J9)</f>
        <v>23121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細田　桂</v>
      </c>
      <c r="D11" s="279"/>
      <c r="E11" s="279"/>
      <c r="F11" s="279"/>
      <c r="G11" s="268">
        <f>IF(入力!G11="","",入力!G11)</f>
        <v>505061722</v>
      </c>
      <c r="H11" s="268"/>
      <c r="I11" s="268"/>
      <c r="J11" s="268">
        <f>IF(入力!J11="","",入力!J11)</f>
        <v>18475</v>
      </c>
      <c r="K11" s="268"/>
      <c r="L11" s="268"/>
      <c r="M11" s="268" t="str">
        <f>IF(入力!M11="","",入力!M11)</f>
        <v>922ｍ0104475</v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鈴木　悦代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細田　桂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船橋市松が丘5-49-8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047-464-4318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090－4379－7261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三橋　陽彩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八千代市立大和田南小学校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510132288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山岡　愛歌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船橋市立坪井小学校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511279025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加瀬　有里紗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船橋市立習志野台第二小学校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515632906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小川　真奈美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船橋市立坪井小学校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511276926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土岐　陽菜乃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八千代市立八千代台東小学校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510332934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成島　若那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船橋市立豊富小学校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514647663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池田　結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船橋市立古和釜小学校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512368699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山崎　佳南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船橋市立坪井小学校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512271467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鈴木　望心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船橋市立坪井小学校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512152451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田中　優奈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船橋市立坪井小学校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514647677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須崎　仁琴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船橋市立坪井小学校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513994021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生稲　咲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船橋市立薬円台小学校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513994013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横澤　愛</v>
      </c>
      <c r="D49" s="279"/>
      <c r="E49" s="279"/>
      <c r="F49" s="279"/>
      <c r="G49" s="266">
        <f>IF(入力!G49="","",入力!G49)</f>
        <v>2</v>
      </c>
      <c r="H49" s="266" t="str">
        <f>IF(入力!H49="","",入力!H49)</f>
        <v/>
      </c>
      <c r="I49" s="266" t="str">
        <f>IF(入力!I49="","",入力!I49)</f>
        <v>船橋市立坪井小学校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514592130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11</v>
      </c>
      <c r="J5" s="447" t="str">
        <f>IF(入力!A55="","",入力!A55)</f>
        <v>三橋、山岡、加瀬の6年生中心に最後まで拾って繋いで諦めないバレーを目指します。
１人はみんなの為にみんなは１人の為に・・・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三橋</v>
      </c>
      <c r="D17" s="33" t="str">
        <f>IF(入力!E10="","",入力!E10)</f>
        <v>玲奈</v>
      </c>
      <c r="E17" s="33" t="str">
        <f>IF(入力!C9="","",入力!C9)</f>
        <v>ミツハシ</v>
      </c>
      <c r="F17" s="33" t="str">
        <f>IF(入力!E9="","",入力!E9)</f>
        <v>レナ</v>
      </c>
      <c r="G17" s="33">
        <f>IF(入力!G9="","",入力!G9)</f>
        <v>505849604</v>
      </c>
      <c r="H17" s="33">
        <f>IF(入力!J9="","",入力!J9)</f>
        <v>23121</v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276</v>
      </c>
      <c r="S17" s="33" t="str">
        <f>IF(入力!W9="","",入力!W9)</f>
        <v>0045</v>
      </c>
      <c r="T17" s="33" t="str">
        <f>IF(入力!P10="","",入力!P10)</f>
        <v>八千代市大和田354-9</v>
      </c>
      <c r="U17" s="33" t="str">
        <f>IF(入力!AL9="","",入力!AL9)</f>
        <v>047</v>
      </c>
      <c r="V17" s="33" t="str">
        <f>IF(入力!AK10="","",入力!AK10)</f>
        <v>484</v>
      </c>
      <c r="W17" s="33" t="str">
        <f>IF(入力!AP10="","",入力!AP10)</f>
        <v>2175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細田</v>
      </c>
      <c r="D20" s="33" t="str">
        <f>IF(入力!E12="","",入力!E12)</f>
        <v>桂</v>
      </c>
      <c r="E20" s="33" t="str">
        <f>IF(入力!C11="","",入力!C11)</f>
        <v>ホソダ</v>
      </c>
      <c r="F20" s="33" t="str">
        <f>IF(入力!E11="","",入力!E11)</f>
        <v>カツラ</v>
      </c>
      <c r="G20" s="33">
        <f>IF(入力!G11="","",入力!G11)</f>
        <v>505061722</v>
      </c>
      <c r="H20" s="33">
        <f>IF(入力!J11="","",入力!J11)</f>
        <v>18475</v>
      </c>
      <c r="I20" s="33" t="str">
        <f>IF(入力!M11="","",入力!M11)</f>
        <v>922ｍ0104475</v>
      </c>
      <c r="J20" s="33"/>
      <c r="K20" s="33"/>
      <c r="L20" s="33">
        <f>IF(入力!AT11="","",入力!AT11)</f>
        <v>71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0064</v>
      </c>
      <c r="T20" s="33" t="str">
        <f>IF(入力!P12="","",入力!P12)</f>
        <v>船橋市松が丘5-49-8</v>
      </c>
      <c r="U20" s="33" t="str">
        <f>IF(入力!AL11="","",入力!AL11)</f>
        <v>047</v>
      </c>
      <c r="V20" s="33" t="str">
        <f>IF(入力!AK12="","",入力!AK12)</f>
        <v>464</v>
      </c>
      <c r="W20" s="33" t="str">
        <f>IF(入力!AP12="","",入力!AP12)</f>
        <v>4318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71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悦代</v>
      </c>
      <c r="E23" s="33" t="str">
        <f>IF(入力!$C$13="","",入力!$C$13)</f>
        <v>スズキ</v>
      </c>
      <c r="F23" s="33" t="str">
        <f>IF(入力!$E$13="","",入力!$E$13)</f>
        <v>エツヨ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三橋</v>
      </c>
      <c r="D24" s="75" t="str">
        <f>VLOOKUP($B$51,$A$53:$F$352,4)</f>
        <v>陽彩</v>
      </c>
      <c r="E24" s="75" t="str">
        <f>VLOOKUP($B$51,$A$53:$F$352,5)</f>
        <v>ミツハシ</v>
      </c>
      <c r="F24" s="75" t="str">
        <f>VLOOKUP($B$51,$A$53:$F$352,6)</f>
        <v>ヒイロ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三橋</v>
      </c>
      <c r="D53" s="33" t="str">
        <f>IF(入力!E26="","",入力!E26)</f>
        <v>陽彩</v>
      </c>
      <c r="E53" s="33" t="str">
        <f>IF(入力!C25="","",入力!C25)</f>
        <v>ミツハシ</v>
      </c>
      <c r="F53" s="33" t="str">
        <f>IF(入力!E25="","",入力!E25)</f>
        <v>ヒイロ</v>
      </c>
      <c r="G53" s="33">
        <f>IF(入力!M25="","",入力!M25)</f>
        <v>510132288</v>
      </c>
      <c r="H53" s="33" t="str">
        <f>IF(入力!I25="","",入力!I25)</f>
        <v>八千代市立大和田南小学校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山岡</v>
      </c>
      <c r="D54" s="33" t="str">
        <f>IF(入力!E28="","",入力!E28)</f>
        <v>愛歌</v>
      </c>
      <c r="E54" s="33" t="str">
        <f>IF(入力!C27="","",入力!C27)</f>
        <v>ヤマオカ</v>
      </c>
      <c r="F54" s="33" t="str">
        <f>IF(入力!E27="","",入力!E27)</f>
        <v>アイカ</v>
      </c>
      <c r="G54" s="33">
        <f>IF(入力!M27="","",入力!M27)</f>
        <v>511279025</v>
      </c>
      <c r="H54" s="33" t="str">
        <f>IF(入力!I27="","",入力!I27)</f>
        <v>船橋市立坪井小学校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有里紗</v>
      </c>
      <c r="E55" s="33" t="str">
        <f>IF(入力!C29="","",入力!C29)</f>
        <v>カセ</v>
      </c>
      <c r="F55" s="33" t="str">
        <f>IF(入力!E29="","",入力!E29)</f>
        <v>アリサ</v>
      </c>
      <c r="G55" s="33">
        <f>IF(入力!M29="","",入力!M29)</f>
        <v>515632906</v>
      </c>
      <c r="H55" s="33" t="str">
        <f>IF(入力!I29="","",入力!I29)</f>
        <v>船橋市立習志野台第二小学校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小川</v>
      </c>
      <c r="D56" s="33" t="str">
        <f>IF(入力!E32="","",入力!E32)</f>
        <v>真奈美</v>
      </c>
      <c r="E56" s="33" t="str">
        <f>IF(入力!C31="","",入力!C31)</f>
        <v>オガワ</v>
      </c>
      <c r="F56" s="33" t="str">
        <f>IF(入力!E31="","",入力!E31)</f>
        <v>マナミ</v>
      </c>
      <c r="G56" s="33">
        <f>IF(入力!M31="","",入力!M31)</f>
        <v>511276926</v>
      </c>
      <c r="H56" s="33" t="str">
        <f>IF(入力!I31="","",入力!I31)</f>
        <v>船橋市立坪井小学校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土岐</v>
      </c>
      <c r="D57" s="33" t="str">
        <f>IF(入力!E34="","",入力!E34)</f>
        <v>陽菜乃</v>
      </c>
      <c r="E57" s="33" t="str">
        <f>IF(入力!C33="","",入力!C33)</f>
        <v>トキ</v>
      </c>
      <c r="F57" s="33" t="str">
        <f>IF(入力!E33="","",入力!E33)</f>
        <v>ヒナノ</v>
      </c>
      <c r="G57" s="33">
        <f>IF(入力!M33="","",入力!M33)</f>
        <v>510332934</v>
      </c>
      <c r="H57" s="33" t="str">
        <f>IF(入力!I33="","",入力!I33)</f>
        <v>八千代市立八千代台東小学校</v>
      </c>
      <c r="I57" s="33">
        <f>IF(入力!G33="","",入力!G33)</f>
        <v>5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成島</v>
      </c>
      <c r="D58" s="33" t="str">
        <f>IF(入力!E36="","",入力!E36)</f>
        <v>若那</v>
      </c>
      <c r="E58" s="33" t="str">
        <f>IF(入力!C35="","",入力!C35)</f>
        <v>ナルシマ</v>
      </c>
      <c r="F58" s="33" t="str">
        <f>IF(入力!E35="","",入力!E35)</f>
        <v>ワカナ</v>
      </c>
      <c r="G58" s="33">
        <f>IF(入力!M35="","",入力!M35)</f>
        <v>514647663</v>
      </c>
      <c r="H58" s="33" t="str">
        <f>IF(入力!I35="","",入力!I35)</f>
        <v>船橋市立豊富小学校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池田</v>
      </c>
      <c r="D59" s="33" t="str">
        <f>IF(入力!E38="","",入力!E38)</f>
        <v>結</v>
      </c>
      <c r="E59" s="33" t="str">
        <f>IF(入力!C37="","",入力!C37)</f>
        <v>イケダ</v>
      </c>
      <c r="F59" s="33" t="str">
        <f>IF(入力!E37="","",入力!E37)</f>
        <v>ユイ</v>
      </c>
      <c r="G59" s="33">
        <f>IF(入力!M37="","",入力!M37)</f>
        <v>512368699</v>
      </c>
      <c r="H59" s="33" t="str">
        <f>IF(入力!I37="","",入力!I37)</f>
        <v>船橋市立古和釜小学校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山崎</v>
      </c>
      <c r="D60" s="33" t="str">
        <f>IF(入力!E40="","",入力!E40)</f>
        <v>佳南</v>
      </c>
      <c r="E60" s="33" t="str">
        <f>IF(入力!C39="","",入力!C39)</f>
        <v>ヤマサキ</v>
      </c>
      <c r="F60" s="33" t="str">
        <f>IF(入力!E39="","",入力!E39)</f>
        <v>カナ</v>
      </c>
      <c r="G60" s="33">
        <f>IF(入力!M39="","",入力!M39)</f>
        <v>512271467</v>
      </c>
      <c r="H60" s="33" t="str">
        <f>IF(入力!I39="","",入力!I39)</f>
        <v>船橋市立坪井小学校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望心</v>
      </c>
      <c r="E61" s="33" t="str">
        <f>IF(入力!C41="","",入力!C41)</f>
        <v>スズキ</v>
      </c>
      <c r="F61" s="33" t="str">
        <f>IF(入力!E41="","",入力!E41)</f>
        <v>ノゾミ</v>
      </c>
      <c r="G61" s="33">
        <f>IF(入力!M41="","",入力!M41)</f>
        <v>512152451</v>
      </c>
      <c r="H61" s="33" t="str">
        <f>IF(入力!I41="","",入力!I41)</f>
        <v>船橋市立坪井小学校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田中</v>
      </c>
      <c r="D62" s="33" t="str">
        <f>IF(入力!E44="","",入力!E44)</f>
        <v>優奈</v>
      </c>
      <c r="E62" s="33" t="str">
        <f>IF(入力!C43="","",入力!C43)</f>
        <v>タナカ</v>
      </c>
      <c r="F62" s="33" t="str">
        <f>IF(入力!E43="","",入力!E43)</f>
        <v>ユウナ</v>
      </c>
      <c r="G62" s="33">
        <f>IF(入力!M43="","",入力!M43)</f>
        <v>514647677</v>
      </c>
      <c r="H62" s="33" t="str">
        <f>IF(入力!I43="","",入力!I43)</f>
        <v>船橋市立坪井小学校</v>
      </c>
      <c r="I62" s="33">
        <f>IF(入力!G43="","",入力!G43)</f>
        <v>5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須崎</v>
      </c>
      <c r="D63" s="33" t="str">
        <f>IF(入力!E46="","",入力!E46)</f>
        <v>仁琴</v>
      </c>
      <c r="E63" s="33" t="str">
        <f>IF(入力!C45="","",入力!C45)</f>
        <v>スサキ</v>
      </c>
      <c r="F63" s="33" t="str">
        <f>IF(入力!E45="","",入力!E45)</f>
        <v>ニコ</v>
      </c>
      <c r="G63" s="33">
        <f>IF(入力!M45="","",入力!M45)</f>
        <v>513994021</v>
      </c>
      <c r="H63" s="33" t="str">
        <f>IF(入力!I45="","",入力!I45)</f>
        <v>船橋市立坪井小学校</v>
      </c>
      <c r="I63" s="33">
        <f>IF(入力!G45="","",入力!G45)</f>
        <v>4</v>
      </c>
      <c r="J63" s="33">
        <f>IF(入力!P45="","",入力!P45)</f>
        <v>122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生稲</v>
      </c>
      <c r="D64" s="33" t="str">
        <f>IF(入力!E48="","",入力!E48)</f>
        <v>咲</v>
      </c>
      <c r="E64" s="33" t="str">
        <f>IF(入力!C47="","",入力!C47)</f>
        <v>イクイナ</v>
      </c>
      <c r="F64" s="33" t="str">
        <f>IF(入力!E47="","",入力!E47)</f>
        <v>サキ</v>
      </c>
      <c r="G64" s="33">
        <f>IF(入力!M47="","",入力!M47)</f>
        <v>513994013</v>
      </c>
      <c r="H64" s="33" t="str">
        <f>IF(入力!I47="","",入力!I47)</f>
        <v>船橋市立薬円台小学校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横澤</v>
      </c>
      <c r="D65" s="33" t="str">
        <f>IF(入力!E50="","",入力!E50)</f>
        <v>愛</v>
      </c>
      <c r="E65" s="33" t="str">
        <f>IF(入力!C49="","",入力!C49)</f>
        <v>ヨコサワ</v>
      </c>
      <c r="F65" s="33" t="str">
        <f>IF(入力!E49="","",入力!E49)</f>
        <v>アイ</v>
      </c>
      <c r="G65" s="33">
        <f>IF(入力!M49="","",入力!M49)</f>
        <v>514592130</v>
      </c>
      <c r="H65" s="33" t="str">
        <f>IF(入力!I49="","",入力!I49)</f>
        <v>船橋市立坪井小学校</v>
      </c>
      <c r="I65" s="33">
        <f>IF(入力!G49="","",入力!G49)</f>
        <v>2</v>
      </c>
      <c r="J65" s="33">
        <f>IF(入力!P49="","",入力!P49)</f>
        <v>123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2016-09-25T12:23:43Z</dcterms:modified>
</cp:coreProperties>
</file>