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5.xml" ContentType="application/vnd.ms-excel.person+xml"/>
  <Override PartName="/xl/persons/person3.xml" ContentType="application/vnd.ms-excel.person+xml"/>
  <Override PartName="/xl/persons/person7.xml" ContentType="application/vnd.ms-excel.person+xml"/>
  <Override PartName="/xl/persons/person9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.xml" ContentType="application/vnd.ms-excel.person+xml"/>
  <Override PartName="/xl/persons/person8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c017f808ef92ab/デスクトップ/"/>
    </mc:Choice>
  </mc:AlternateContent>
  <xr:revisionPtr revIDLastSave="45" documentId="8_{2A9AC478-DA71-4E71-A307-6461F867DBB3}" xr6:coauthVersionLast="47" xr6:coauthVersionMax="47" xr10:uidLastSave="{E4C5F79E-0A8E-4CD1-8DDB-CD370E5ADC39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<sst xmlns="http://schemas.openxmlformats.org/spreadsheetml/2006/main" count="300" uniqueCount="239">
  <si>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</si>
  <si>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</si>
  <si>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</si>
  <si>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</si>
  <si>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</si>
  <si>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</si>
  <si>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</si>
  <si>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</si>
  <si>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</si>
  <si>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</si>
  <si>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</si>
  <si>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</si>
  <si>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</si>
  <si>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</si>
  <si>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</si>
  <si>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</si>
  <si>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</si>
  <si>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</si>
  <si>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</si>
  <si>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</si>
  <si>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</si>
  <si>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</si>
  <si>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</si>
  <si>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</si>
  <si>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</si>
  <si>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</si>
  <si>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</si>
  <si>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</si>
  <si>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</si>
  <si>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</si>
  <si>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</si>
  <si>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</si>
  <si>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</si>
  <si>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</si>
  <si>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</si>
  <si>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</si>
  <si>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</si>
  <si>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</si>
  <si>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</si>
  <si>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</si>
  <si>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</si>
  <si>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</si>
  <si>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</si>
  <si>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</si>
  <si>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</si>
  <si>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</si>
  <si>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</si>
  <si>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</si>
  <si>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</si>
  <si>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</si>
  <si>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</si>
  <si>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</si>
  <si>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</si>
  <si>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</si>
  <si>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</si>
  <si>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</si>
  <si>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</si>
  <si>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</si>
  <si>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</si>
  <si>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</si>
  <si>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</si>
  <si>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</si>
  <si>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</si>
  <si>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</si>
  <si>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</si>
  <si>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</si>
  <si>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</si>
  <si>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</si>
  <si>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</si>
  <si>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</si>
  <si>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</si>
  <si>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</si>
  <si>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</si>
  <si>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</si>
  <si>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</si>
  <si>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</si>
  <si>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</si>
  <si>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</si>
  <si>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</si>
  <si>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</si>
  <si>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</si>
  <si>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</si>
  <si>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</si>
  <si>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</si>
  <si>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</si>
  <si>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</si>
  <si>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</si>
  <si>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</si>
  <si>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</si>
  <si>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</si>
  <si>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</si>
  <si>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</si>
  <si>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</si>
  <si>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</si>
  <si>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</si>
  <si>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</si>
  <si>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</si>
  <si>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</si>
  <si>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</si>
  <si>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</si>
  <si>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</si>
  <si>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</si>
  <si>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</si>
  <si>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</si>
  <si>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</si>
  <si>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</si>
  <si>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</si>
  <si>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</si>
  <si>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</si>
  <si>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</si>
  <si>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</si>
  <si>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</si>
  <si>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</si>
  <si>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</si>
  <si>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</si>
  <si>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</si>
  <si>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</si>
  <si>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</si>
  <si>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</si>
  <si>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</si>
  <si>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</si>
  <si>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</si>
  <si>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</si>
  <si>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</si>
  <si>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</si>
  <si>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</si>
  <si>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</si>
  <si>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</si>
  <si>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</si>
  <si>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</si>
  <si>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</si>
  <si>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</si>
  <si>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3">
      <t>ホウテンヒガシ</t>
    </rPh>
    <phoneticPr fontId="2"/>
  </si>
  <si>
    <t>女子</t>
    <rPh sb="0" eb="2">
      <t>オンナコ</t>
    </rPh>
    <phoneticPr fontId="2"/>
  </si>
  <si>
    <t>船橋市</t>
    <rPh sb="0" eb="3">
      <t>フナバシシ</t>
    </rPh>
    <phoneticPr fontId="2"/>
  </si>
  <si>
    <t>東武アーバンパークライン</t>
    <rPh sb="0" eb="1">
      <t>ヒガシ</t>
    </rPh>
    <rPh sb="1" eb="2">
      <t>タケシ</t>
    </rPh>
    <phoneticPr fontId="2"/>
  </si>
  <si>
    <t>馬込沢</t>
    <rPh sb="0" eb="3">
      <t>マゴメザワ</t>
    </rPh>
    <phoneticPr fontId="2"/>
  </si>
  <si>
    <t>田中</t>
    <rPh sb="0" eb="2">
      <t>タナカ</t>
    </rPh>
    <phoneticPr fontId="2"/>
  </si>
  <si>
    <t>恩田</t>
    <rPh sb="0" eb="2">
      <t>オンダ</t>
    </rPh>
    <phoneticPr fontId="2"/>
  </si>
  <si>
    <t>健史</t>
    <rPh sb="0" eb="2">
      <t>ケンシ</t>
    </rPh>
    <phoneticPr fontId="2"/>
  </si>
  <si>
    <t>平野</t>
    <rPh sb="0" eb="2">
      <t>ヒラノ</t>
    </rPh>
    <phoneticPr fontId="2"/>
  </si>
  <si>
    <t>利一</t>
    <rPh sb="0" eb="1">
      <t>リ</t>
    </rPh>
    <rPh sb="1" eb="2">
      <t>イチ</t>
    </rPh>
    <phoneticPr fontId="2"/>
  </si>
  <si>
    <t>273</t>
    <phoneticPr fontId="2"/>
  </si>
  <si>
    <t>0041</t>
    <phoneticPr fontId="2"/>
  </si>
  <si>
    <t>047</t>
    <phoneticPr fontId="2"/>
  </si>
  <si>
    <t>438</t>
    <phoneticPr fontId="2"/>
  </si>
  <si>
    <t>6893</t>
    <phoneticPr fontId="2"/>
  </si>
  <si>
    <t>千葉県船橋市馬込町901</t>
    <rPh sb="0" eb="9">
      <t>チバケンフナバシシマゴメマチ</t>
    </rPh>
    <phoneticPr fontId="2"/>
  </si>
  <si>
    <r>
      <t>千葉県船橋市旭町</t>
    </r>
    <r>
      <rPr>
        <sz val="10"/>
        <color rgb="FF000000"/>
        <rFont val="ＭＳ Ｐゴシック"/>
        <family val="1"/>
        <charset val="128"/>
      </rPr>
      <t>2-10-21</t>
    </r>
    <rPh sb="0" eb="3">
      <t>チバケン</t>
    </rPh>
    <rPh sb="3" eb="6">
      <t>フナバシシ</t>
    </rPh>
    <rPh sb="6" eb="8">
      <t>アサヒチョウ</t>
    </rPh>
    <phoneticPr fontId="2"/>
  </si>
  <si>
    <t>①</t>
    <phoneticPr fontId="2"/>
  </si>
  <si>
    <t>高崎</t>
    <rPh sb="0" eb="2">
      <t>タカサキ</t>
    </rPh>
    <phoneticPr fontId="2"/>
  </si>
  <si>
    <t>夏希</t>
    <rPh sb="0" eb="2">
      <t>ナツキ</t>
    </rPh>
    <phoneticPr fontId="2"/>
  </si>
  <si>
    <t>朋華</t>
    <rPh sb="0" eb="2">
      <t>トモカ</t>
    </rPh>
    <phoneticPr fontId="2"/>
  </si>
  <si>
    <t>蔦川</t>
    <rPh sb="0" eb="2">
      <t>ツタカワ</t>
    </rPh>
    <phoneticPr fontId="2"/>
  </si>
  <si>
    <t>純礼</t>
    <rPh sb="0" eb="1">
      <t>ジュン</t>
    </rPh>
    <rPh sb="1" eb="2">
      <t>レイ</t>
    </rPh>
    <phoneticPr fontId="2"/>
  </si>
  <si>
    <t>藤山</t>
    <rPh sb="0" eb="2">
      <t>フジヤマ</t>
    </rPh>
    <phoneticPr fontId="2"/>
  </si>
  <si>
    <t>珂穂</t>
    <rPh sb="0" eb="2">
      <t>カホ</t>
    </rPh>
    <phoneticPr fontId="2"/>
  </si>
  <si>
    <t>櫻井</t>
    <rPh sb="0" eb="2">
      <t>サクライ</t>
    </rPh>
    <phoneticPr fontId="2"/>
  </si>
  <si>
    <t>優衣</t>
    <rPh sb="0" eb="2">
      <t>ユイ</t>
    </rPh>
    <phoneticPr fontId="2"/>
  </si>
  <si>
    <t>細野</t>
    <rPh sb="0" eb="2">
      <t>ホソノ</t>
    </rPh>
    <phoneticPr fontId="2"/>
  </si>
  <si>
    <t>七海</t>
    <rPh sb="0" eb="2">
      <t>ナナミ</t>
    </rPh>
    <phoneticPr fontId="2"/>
  </si>
  <si>
    <t>向後</t>
    <rPh sb="0" eb="2">
      <t>コウゴ</t>
    </rPh>
    <phoneticPr fontId="2"/>
  </si>
  <si>
    <t>陽菜</t>
    <rPh sb="0" eb="2">
      <t>ハルナ</t>
    </rPh>
    <phoneticPr fontId="2"/>
  </si>
  <si>
    <t>寺坪</t>
    <rPh sb="0" eb="2">
      <t>テラツボ</t>
    </rPh>
    <phoneticPr fontId="2"/>
  </si>
  <si>
    <t>璃音</t>
    <rPh sb="0" eb="2">
      <t>リオン</t>
    </rPh>
    <phoneticPr fontId="2"/>
  </si>
  <si>
    <t>彩羽</t>
    <rPh sb="0" eb="2">
      <t>イロハ</t>
    </rPh>
    <phoneticPr fontId="2"/>
  </si>
  <si>
    <t>柿坂</t>
    <rPh sb="0" eb="2">
      <t>カキサカ</t>
    </rPh>
    <phoneticPr fontId="2"/>
  </si>
  <si>
    <t>優芽</t>
    <rPh sb="0" eb="2">
      <t>ユメ</t>
    </rPh>
    <phoneticPr fontId="2"/>
  </si>
  <si>
    <t>渡邉</t>
    <rPh sb="0" eb="2">
      <t>ワタナベ</t>
    </rPh>
    <phoneticPr fontId="2"/>
  </si>
  <si>
    <t>心陽</t>
    <rPh sb="0" eb="2">
      <t>コハル</t>
    </rPh>
    <phoneticPr fontId="2"/>
  </si>
  <si>
    <t>上大迫</t>
    <rPh sb="0" eb="3">
      <t>カミオオサコ</t>
    </rPh>
    <phoneticPr fontId="2"/>
  </si>
  <si>
    <t>琉衣</t>
    <rPh sb="0" eb="2">
      <t>ルイ</t>
    </rPh>
    <phoneticPr fontId="2"/>
  </si>
  <si>
    <t>151cm</t>
    <phoneticPr fontId="2"/>
  </si>
  <si>
    <t>139cm</t>
    <phoneticPr fontId="2"/>
  </si>
  <si>
    <t>141cm</t>
    <phoneticPr fontId="2"/>
  </si>
  <si>
    <t>144cm</t>
    <phoneticPr fontId="2"/>
  </si>
  <si>
    <t>138cm</t>
    <phoneticPr fontId="2"/>
  </si>
  <si>
    <t>130cm</t>
    <phoneticPr fontId="2"/>
  </si>
  <si>
    <t>125cm</t>
    <phoneticPr fontId="2"/>
  </si>
  <si>
    <t>148cm</t>
    <phoneticPr fontId="2"/>
  </si>
  <si>
    <t>142cm</t>
    <phoneticPr fontId="2"/>
  </si>
  <si>
    <t>6356</t>
    <phoneticPr fontId="2"/>
  </si>
  <si>
    <t>タナカ</t>
    <phoneticPr fontId="2"/>
  </si>
  <si>
    <t>オンダ</t>
    <phoneticPr fontId="2"/>
  </si>
  <si>
    <t>273</t>
    <phoneticPr fontId="2"/>
  </si>
  <si>
    <t>0048</t>
    <phoneticPr fontId="2"/>
  </si>
  <si>
    <t>090</t>
    <phoneticPr fontId="2"/>
  </si>
  <si>
    <t>2240</t>
    <phoneticPr fontId="2"/>
  </si>
  <si>
    <t>7205</t>
    <phoneticPr fontId="2"/>
  </si>
  <si>
    <t>ヒラノ</t>
    <phoneticPr fontId="2"/>
  </si>
  <si>
    <t>トシカズ</t>
    <phoneticPr fontId="2"/>
  </si>
  <si>
    <t>0851</t>
    <phoneticPr fontId="2"/>
  </si>
  <si>
    <t>平野</t>
    <rPh sb="0" eb="2">
      <t>ヒラノ</t>
    </rPh>
    <phoneticPr fontId="2"/>
  </si>
  <si>
    <t>利一</t>
    <rPh sb="0" eb="2">
      <t>リイチ</t>
    </rPh>
    <phoneticPr fontId="2"/>
  </si>
  <si>
    <t>047</t>
    <phoneticPr fontId="2"/>
  </si>
  <si>
    <t>438</t>
    <phoneticPr fontId="2"/>
  </si>
  <si>
    <t>6893</t>
    <phoneticPr fontId="2"/>
  </si>
  <si>
    <t>ヒラノ</t>
    <phoneticPr fontId="2"/>
  </si>
  <si>
    <t>タカサキ</t>
    <phoneticPr fontId="2"/>
  </si>
  <si>
    <t>ナツキ</t>
    <phoneticPr fontId="2"/>
  </si>
  <si>
    <t>タカハシ</t>
    <phoneticPr fontId="2"/>
  </si>
  <si>
    <t>トモカ</t>
    <phoneticPr fontId="2"/>
  </si>
  <si>
    <t>ツタガワ</t>
    <phoneticPr fontId="2"/>
  </si>
  <si>
    <t>スミレ</t>
    <phoneticPr fontId="2"/>
  </si>
  <si>
    <t>フジヤマ</t>
    <phoneticPr fontId="2"/>
  </si>
  <si>
    <t>カホ</t>
    <phoneticPr fontId="2"/>
  </si>
  <si>
    <t>サクライ</t>
    <phoneticPr fontId="2"/>
  </si>
  <si>
    <t>ユイ</t>
    <phoneticPr fontId="2"/>
  </si>
  <si>
    <t>ホソノ</t>
    <phoneticPr fontId="2"/>
  </si>
  <si>
    <t>ナナミ</t>
    <phoneticPr fontId="2"/>
  </si>
  <si>
    <t>コウゴ</t>
    <phoneticPr fontId="2"/>
  </si>
  <si>
    <t>ハルナ</t>
    <phoneticPr fontId="2"/>
  </si>
  <si>
    <t>テラツボ</t>
    <phoneticPr fontId="2"/>
  </si>
  <si>
    <t>リノン</t>
    <phoneticPr fontId="2"/>
  </si>
  <si>
    <t>アヤネ</t>
    <phoneticPr fontId="2"/>
  </si>
  <si>
    <t>カキサカ</t>
    <phoneticPr fontId="2"/>
  </si>
  <si>
    <t>ユメ</t>
    <phoneticPr fontId="2"/>
  </si>
  <si>
    <t>ワタナベ</t>
    <phoneticPr fontId="2"/>
  </si>
  <si>
    <t>コハル</t>
    <phoneticPr fontId="2"/>
  </si>
  <si>
    <t>カミオオサコ</t>
    <phoneticPr fontId="2"/>
  </si>
  <si>
    <t>ルイ</t>
    <phoneticPr fontId="2"/>
  </si>
  <si>
    <t>船橋市立法典東小学校</t>
    <rPh sb="0" eb="3">
      <t>フナバシシ</t>
    </rPh>
    <rPh sb="3" eb="4">
      <t>タツ</t>
    </rPh>
    <rPh sb="4" eb="7">
      <t>ホウテンヒガシ</t>
    </rPh>
    <rPh sb="7" eb="8">
      <t>チイ</t>
    </rPh>
    <rPh sb="8" eb="10">
      <t>ガッコウ</t>
    </rPh>
    <phoneticPr fontId="2"/>
  </si>
  <si>
    <t>船橋市立丸山小学校</t>
    <rPh sb="0" eb="3">
      <t>フナバシシ</t>
    </rPh>
    <rPh sb="3" eb="4">
      <t>タツ</t>
    </rPh>
    <rPh sb="4" eb="6">
      <t>マルヤマ</t>
    </rPh>
    <rPh sb="6" eb="7">
      <t>チイ</t>
    </rPh>
    <rPh sb="7" eb="9">
      <t>ガッコウ</t>
    </rPh>
    <phoneticPr fontId="2"/>
  </si>
  <si>
    <t>船橋市立法典東小学校</t>
    <rPh sb="0" eb="4">
      <t>フナバシシタツ</t>
    </rPh>
    <rPh sb="4" eb="7">
      <t>ホウテンヒガシ</t>
    </rPh>
    <rPh sb="7" eb="8">
      <t>チイ</t>
    </rPh>
    <rPh sb="8" eb="10">
      <t>ガッコウ</t>
    </rPh>
    <phoneticPr fontId="2"/>
  </si>
  <si>
    <t>船橋市立八木ヶ谷小学校</t>
    <rPh sb="0" eb="4">
      <t>フナバシシタツ</t>
    </rPh>
    <rPh sb="4" eb="9">
      <t>ヤギガタニショウ</t>
    </rPh>
    <rPh sb="9" eb="11">
      <t>ガッコウ</t>
    </rPh>
    <phoneticPr fontId="2"/>
  </si>
  <si>
    <t>船橋市立丸山小学校</t>
    <rPh sb="0" eb="4">
      <t>フナバシシタツ</t>
    </rPh>
    <rPh sb="4" eb="6">
      <t>マルヤマ</t>
    </rPh>
    <rPh sb="6" eb="7">
      <t>チイ</t>
    </rPh>
    <rPh sb="7" eb="9">
      <t>ガッコウ</t>
    </rPh>
    <phoneticPr fontId="2"/>
  </si>
  <si>
    <t>船橋市立法典小学校</t>
    <rPh sb="0" eb="4">
      <t>フナバシシタツ</t>
    </rPh>
    <rPh sb="4" eb="6">
      <t>ホウテン</t>
    </rPh>
    <rPh sb="6" eb="7">
      <t>チイ</t>
    </rPh>
    <rPh sb="7" eb="9">
      <t>ガッコウ</t>
    </rPh>
    <phoneticPr fontId="2"/>
  </si>
  <si>
    <t>船橋市立法典西小学校</t>
    <rPh sb="0" eb="4">
      <t>フナバシシタツ</t>
    </rPh>
    <rPh sb="4" eb="6">
      <t>ホウテン</t>
    </rPh>
    <rPh sb="6" eb="7">
      <t>ニシ</t>
    </rPh>
    <rPh sb="7" eb="8">
      <t>チイ</t>
    </rPh>
    <rPh sb="8" eb="10">
      <t>ガッコウ</t>
    </rPh>
    <phoneticPr fontId="2"/>
  </si>
  <si>
    <t>143cm</t>
    <phoneticPr fontId="2"/>
  </si>
  <si>
    <r>
      <t>14</t>
    </r>
    <r>
      <rPr>
        <sz val="11"/>
        <color rgb="FF000000"/>
        <rFont val="ＭＳ Ｐゴシック"/>
        <family val="2"/>
        <charset val="128"/>
      </rPr>
      <t>冊</t>
    </r>
    <rPh sb="2" eb="3">
      <t>サツ</t>
    </rPh>
    <phoneticPr fontId="2"/>
  </si>
  <si>
    <t>155cm</t>
    <phoneticPr fontId="2"/>
  </si>
  <si>
    <r>
      <t>千葉県船橋市丸山</t>
    </r>
    <r>
      <rPr>
        <sz val="10"/>
        <color rgb="FF000000"/>
        <rFont val="MS UI Gothic"/>
        <family val="1"/>
        <charset val="128"/>
      </rPr>
      <t>２－</t>
    </r>
    <r>
      <rPr>
        <sz val="10"/>
        <color rgb="FF000000"/>
        <rFont val="Calibri"/>
        <family val="1"/>
      </rPr>
      <t>49</t>
    </r>
    <r>
      <rPr>
        <sz val="10"/>
        <color rgb="FF000000"/>
        <rFont val="ＭＳ Ｐゴシック"/>
        <family val="1"/>
        <charset val="128"/>
      </rPr>
      <t>－</t>
    </r>
    <r>
      <rPr>
        <sz val="10"/>
        <color rgb="FF000000"/>
        <rFont val="Calibri"/>
        <family val="1"/>
      </rPr>
      <t>11</t>
    </r>
    <rPh sb="0" eb="3">
      <t>チバケン</t>
    </rPh>
    <rPh sb="3" eb="6">
      <t>フナバシシ</t>
    </rPh>
    <rPh sb="6" eb="8">
      <t>マルヤマ</t>
    </rPh>
    <phoneticPr fontId="2"/>
  </si>
  <si>
    <t>タツノリ</t>
    <phoneticPr fontId="2"/>
  </si>
  <si>
    <t>辰憲</t>
    <rPh sb="0" eb="2">
      <t>タツノリ</t>
    </rPh>
    <phoneticPr fontId="2"/>
  </si>
  <si>
    <t>タケシ</t>
    <phoneticPr fontId="2"/>
  </si>
  <si>
    <t>091C018379</t>
    <phoneticPr fontId="2"/>
  </si>
  <si>
    <t>高橋</t>
    <rPh sb="0" eb="2">
      <t>タカハシ</t>
    </rPh>
    <phoneticPr fontId="2"/>
  </si>
  <si>
    <t>ホウデンヒガシスポーツクラブ</t>
    <phoneticPr fontId="2"/>
  </si>
  <si>
    <t>チーム一丸となって頑張ります。目指せ一勝！！</t>
    <rPh sb="3" eb="4">
      <t>イチ</t>
    </rPh>
    <rPh sb="9" eb="11">
      <t>ガンバ</t>
    </rPh>
    <rPh sb="15" eb="17">
      <t>メザ</t>
    </rPh>
    <rPh sb="18" eb="19">
      <t>イチ</t>
    </rPh>
    <rPh sb="19" eb="20">
      <t>カツ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</si>
</sst>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Calibri"/>
      <family val="2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7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13" Type="http://schemas.microsoft.com/office/2017/10/relationships/person" Target="persons/person5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microsoft.com/office/2017/10/relationships/person" Target="persons/person3.xml"/><Relationship Id="rId17" Type="http://schemas.microsoft.com/office/2017/10/relationships/person" Target="persons/person9.xml"/><Relationship Id="rId2" Type="http://schemas.openxmlformats.org/officeDocument/2006/relationships/worksheet" Target="worksheets/sheet2.xml"/><Relationship Id="rId16" Type="http://schemas.microsoft.com/office/2017/10/relationships/person" Target="persons/person7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microsoft.com/office/2017/10/relationships/person" Target="persons/person2.xml"/><Relationship Id="rId5" Type="http://schemas.openxmlformats.org/officeDocument/2006/relationships/sharedStrings" Target="sharedStrings.xml"/><Relationship Id="rId15" Type="http://schemas.microsoft.com/office/2017/10/relationships/person" Target="persons/person6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14" Type="http://schemas.microsoft.com/office/2017/10/relationships/person" Target="persons/person8.xml"/><Relationship Id="rId9" Type="http://schemas.microsoft.com/office/2017/10/relationships/person" Target="persons/person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4" customHeight="1">
      <c r="A2" s="118" t="s">
        <v>121</v>
      </c>
      <c r="B2" s="119"/>
      <c r="C2" s="251" t="s">
        <v>237</v>
      </c>
      <c r="D2" s="120"/>
      <c r="E2" s="120"/>
      <c r="F2" s="120"/>
      <c r="G2" s="120"/>
      <c r="H2" s="120"/>
      <c r="I2" s="121"/>
      <c r="J2" s="91" t="s">
        <v>119</v>
      </c>
      <c r="K2" s="223"/>
      <c r="L2" s="223"/>
      <c r="M2" s="223"/>
      <c r="N2" s="223"/>
      <c r="O2" s="224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2" t="s">
        <v>122</v>
      </c>
      <c r="B3" s="123"/>
      <c r="C3" s="124" t="s">
        <v>132</v>
      </c>
      <c r="D3" s="125"/>
      <c r="E3" s="125"/>
      <c r="F3" s="125"/>
      <c r="G3" s="125"/>
      <c r="H3" s="125"/>
      <c r="I3" s="126"/>
      <c r="J3" s="220" t="s">
        <v>133</v>
      </c>
      <c r="K3" s="221"/>
      <c r="L3" s="221"/>
      <c r="M3" s="221"/>
      <c r="N3" s="221"/>
      <c r="O3" s="222"/>
      <c r="P3" s="93" t="s">
        <v>134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53" t="s">
        <v>110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225">
        <v>431606335</v>
      </c>
      <c r="D4" s="226"/>
      <c r="E4" s="226"/>
      <c r="F4" s="226"/>
      <c r="G4" s="226"/>
      <c r="H4" s="226"/>
      <c r="I4" s="227"/>
      <c r="J4" s="237" t="s">
        <v>117</v>
      </c>
      <c r="K4" s="238"/>
      <c r="L4" s="238"/>
      <c r="M4" s="238"/>
      <c r="N4" s="238"/>
      <c r="O4" s="239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8"/>
      <c r="D5" s="229"/>
      <c r="E5" s="229"/>
      <c r="F5" s="229"/>
      <c r="G5" s="229"/>
      <c r="H5" s="229"/>
      <c r="I5" s="230"/>
      <c r="J5" s="200">
        <v>21018</v>
      </c>
      <c r="K5" s="200"/>
      <c r="L5" s="200"/>
      <c r="M5" s="200"/>
      <c r="N5" s="200"/>
      <c r="O5" s="200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41"/>
      <c r="C6" s="145" t="s">
        <v>107</v>
      </c>
      <c r="D6" s="146"/>
      <c r="E6" s="147" t="s">
        <v>108</v>
      </c>
      <c r="F6" s="148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0" t="s">
        <v>95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2" t="s">
        <v>96</v>
      </c>
      <c r="AL6" s="152"/>
      <c r="AM6" s="152"/>
      <c r="AN6" s="152"/>
      <c r="AO6" s="152"/>
      <c r="AP6" s="152"/>
      <c r="AQ6" s="152"/>
      <c r="AR6" s="152"/>
      <c r="AS6" s="152"/>
      <c r="AT6" s="34" t="s">
        <v>124</v>
      </c>
    </row>
    <row r="7" spans="1:51" ht="13.5" customHeight="1">
      <c r="A7" s="73"/>
      <c r="B7" s="141"/>
      <c r="C7" s="110" t="s">
        <v>182</v>
      </c>
      <c r="D7" s="111"/>
      <c r="E7" s="112" t="s">
        <v>232</v>
      </c>
      <c r="F7" s="113"/>
      <c r="G7" s="202">
        <v>506095960</v>
      </c>
      <c r="H7" s="202"/>
      <c r="I7" s="202"/>
      <c r="J7" s="202"/>
      <c r="K7" s="202"/>
      <c r="L7" s="202"/>
      <c r="M7" s="202" t="s">
        <v>235</v>
      </c>
      <c r="N7" s="202"/>
      <c r="O7" s="202"/>
      <c r="P7" s="175" t="s">
        <v>7</v>
      </c>
      <c r="Q7" s="176"/>
      <c r="R7" s="143" t="s">
        <v>142</v>
      </c>
      <c r="S7" s="144"/>
      <c r="T7" s="144"/>
      <c r="U7" s="144"/>
      <c r="V7" s="27" t="s">
        <v>8</v>
      </c>
      <c r="W7" s="236" t="s">
        <v>143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38</v>
      </c>
    </row>
    <row r="8" spans="1:51" ht="18" customHeight="1">
      <c r="A8" s="73"/>
      <c r="B8" s="141"/>
      <c r="C8" s="114" t="s">
        <v>137</v>
      </c>
      <c r="D8" s="115"/>
      <c r="E8" s="116" t="s">
        <v>233</v>
      </c>
      <c r="F8" s="117"/>
      <c r="G8" s="202"/>
      <c r="H8" s="202"/>
      <c r="I8" s="202"/>
      <c r="J8" s="202"/>
      <c r="K8" s="202"/>
      <c r="L8" s="202"/>
      <c r="M8" s="202"/>
      <c r="N8" s="202"/>
      <c r="O8" s="202"/>
      <c r="P8" s="135" t="s">
        <v>148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49" t="s">
        <v>145</v>
      </c>
      <c r="AL8" s="62"/>
      <c r="AM8" s="62"/>
      <c r="AN8" s="62"/>
      <c r="AO8" s="37" t="s">
        <v>11</v>
      </c>
      <c r="AP8" s="167" t="s">
        <v>181</v>
      </c>
      <c r="AQ8" s="62"/>
      <c r="AR8" s="62"/>
      <c r="AS8" s="63"/>
      <c r="AT8" s="53"/>
    </row>
    <row r="9" spans="1:51" ht="14.4" customHeight="1">
      <c r="A9" s="73" t="s">
        <v>82</v>
      </c>
      <c r="B9" s="141"/>
      <c r="C9" s="110" t="s">
        <v>183</v>
      </c>
      <c r="D9" s="111"/>
      <c r="E9" s="112" t="s">
        <v>234</v>
      </c>
      <c r="F9" s="113"/>
      <c r="G9" s="202">
        <v>519005961</v>
      </c>
      <c r="H9" s="202"/>
      <c r="I9" s="202"/>
      <c r="J9" s="202"/>
      <c r="K9" s="202"/>
      <c r="L9" s="202"/>
      <c r="M9" s="202"/>
      <c r="N9" s="202"/>
      <c r="O9" s="202"/>
      <c r="P9" s="175" t="s">
        <v>7</v>
      </c>
      <c r="Q9" s="176"/>
      <c r="R9" s="144" t="s">
        <v>184</v>
      </c>
      <c r="S9" s="144"/>
      <c r="T9" s="144"/>
      <c r="U9" s="144"/>
      <c r="V9" s="27" t="s">
        <v>8</v>
      </c>
      <c r="W9" s="133" t="s">
        <v>185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4"/>
      <c r="AK9" s="35" t="s">
        <v>125</v>
      </c>
      <c r="AL9" s="60" t="s">
        <v>186</v>
      </c>
      <c r="AM9" s="60"/>
      <c r="AN9" s="60"/>
      <c r="AO9" s="60"/>
      <c r="AP9" s="60"/>
      <c r="AQ9" s="60"/>
      <c r="AR9" s="60"/>
      <c r="AS9" s="36" t="s">
        <v>126</v>
      </c>
      <c r="AT9" s="54">
        <v>47</v>
      </c>
    </row>
    <row r="10" spans="1:51" ht="18" customHeight="1">
      <c r="A10" s="73"/>
      <c r="B10" s="141"/>
      <c r="C10" s="114" t="s">
        <v>138</v>
      </c>
      <c r="D10" s="115"/>
      <c r="E10" s="116" t="s">
        <v>139</v>
      </c>
      <c r="F10" s="117"/>
      <c r="G10" s="202"/>
      <c r="H10" s="202"/>
      <c r="I10" s="202"/>
      <c r="J10" s="202"/>
      <c r="K10" s="202"/>
      <c r="L10" s="202"/>
      <c r="M10" s="202"/>
      <c r="N10" s="202"/>
      <c r="O10" s="202"/>
      <c r="P10" s="135" t="s">
        <v>231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7"/>
      <c r="AK10" s="61" t="s">
        <v>187</v>
      </c>
      <c r="AL10" s="62"/>
      <c r="AM10" s="62"/>
      <c r="AN10" s="62"/>
      <c r="AO10" s="37" t="s">
        <v>127</v>
      </c>
      <c r="AP10" s="62" t="s">
        <v>188</v>
      </c>
      <c r="AQ10" s="62"/>
      <c r="AR10" s="62"/>
      <c r="AS10" s="63"/>
      <c r="AT10" s="54"/>
    </row>
    <row r="11" spans="1:51" ht="14.4" customHeight="1">
      <c r="A11" s="73" t="s">
        <v>83</v>
      </c>
      <c r="B11" s="141"/>
      <c r="C11" s="110" t="s">
        <v>189</v>
      </c>
      <c r="D11" s="111"/>
      <c r="E11" s="112" t="s">
        <v>190</v>
      </c>
      <c r="F11" s="113"/>
      <c r="G11" s="202">
        <v>506435354</v>
      </c>
      <c r="H11" s="202"/>
      <c r="I11" s="202"/>
      <c r="J11" s="202"/>
      <c r="K11" s="202"/>
      <c r="L11" s="202"/>
      <c r="M11" s="202"/>
      <c r="N11" s="202"/>
      <c r="O11" s="202"/>
      <c r="P11" s="175" t="s">
        <v>7</v>
      </c>
      <c r="Q11" s="176"/>
      <c r="R11" s="143" t="s">
        <v>142</v>
      </c>
      <c r="S11" s="144"/>
      <c r="T11" s="144"/>
      <c r="U11" s="144"/>
      <c r="V11" s="27" t="s">
        <v>8</v>
      </c>
      <c r="W11" s="133" t="s">
        <v>191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4"/>
      <c r="AK11" s="35" t="s">
        <v>125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126</v>
      </c>
      <c r="AT11" s="54">
        <v>82</v>
      </c>
    </row>
    <row r="12" spans="1:51" ht="18" customHeight="1">
      <c r="A12" s="73"/>
      <c r="B12" s="141"/>
      <c r="C12" s="114" t="s">
        <v>140</v>
      </c>
      <c r="D12" s="115"/>
      <c r="E12" s="116" t="s">
        <v>141</v>
      </c>
      <c r="F12" s="117"/>
      <c r="G12" s="202"/>
      <c r="H12" s="202"/>
      <c r="I12" s="202"/>
      <c r="J12" s="202"/>
      <c r="K12" s="202"/>
      <c r="L12" s="202"/>
      <c r="M12" s="202"/>
      <c r="N12" s="202"/>
      <c r="O12" s="202"/>
      <c r="P12" s="135" t="s">
        <v>147</v>
      </c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7"/>
      <c r="AK12" s="149" t="s">
        <v>145</v>
      </c>
      <c r="AL12" s="62"/>
      <c r="AM12" s="62"/>
      <c r="AN12" s="62"/>
      <c r="AO12" s="37" t="s">
        <v>127</v>
      </c>
      <c r="AP12" s="167" t="s">
        <v>146</v>
      </c>
      <c r="AQ12" s="62"/>
      <c r="AR12" s="62"/>
      <c r="AS12" s="63"/>
      <c r="AT12" s="54"/>
    </row>
    <row r="13" spans="1:51" ht="15" customHeight="1">
      <c r="A13" s="73" t="s">
        <v>84</v>
      </c>
      <c r="B13" s="141"/>
      <c r="C13" s="177"/>
      <c r="D13" s="111"/>
      <c r="E13" s="111"/>
      <c r="F13" s="113"/>
      <c r="G13" s="206"/>
      <c r="H13" s="206"/>
      <c r="I13" s="206"/>
      <c r="J13" s="206"/>
      <c r="K13" s="206"/>
      <c r="L13" s="206"/>
      <c r="M13" s="206"/>
      <c r="N13" s="206"/>
      <c r="O13" s="206"/>
      <c r="P13" s="24"/>
      <c r="Q13" s="25"/>
      <c r="R13" s="162"/>
      <c r="S13" s="162"/>
      <c r="T13" s="162"/>
      <c r="U13" s="162"/>
      <c r="V13" s="26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8"/>
      <c r="AK13" s="38"/>
      <c r="AL13" s="155"/>
      <c r="AM13" s="155"/>
      <c r="AN13" s="155"/>
      <c r="AO13" s="155"/>
      <c r="AP13" s="155"/>
      <c r="AQ13" s="155"/>
      <c r="AR13" s="155"/>
      <c r="AS13" s="39"/>
      <c r="AT13" s="55"/>
    </row>
    <row r="14" spans="1:51" ht="18" customHeight="1">
      <c r="A14" s="73"/>
      <c r="B14" s="141"/>
      <c r="C14" s="203"/>
      <c r="D14" s="115"/>
      <c r="E14" s="115"/>
      <c r="F14" s="117"/>
      <c r="G14" s="206"/>
      <c r="H14" s="206"/>
      <c r="I14" s="206"/>
      <c r="J14" s="206"/>
      <c r="K14" s="206"/>
      <c r="L14" s="206"/>
      <c r="M14" s="206"/>
      <c r="N14" s="206"/>
      <c r="O14" s="206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0"/>
      <c r="AP14" s="160"/>
      <c r="AQ14" s="160"/>
      <c r="AR14" s="160"/>
      <c r="AS14" s="161"/>
      <c r="AT14" s="55"/>
    </row>
    <row r="15" spans="1:51" ht="15" customHeight="1">
      <c r="A15" s="207" t="s">
        <v>98</v>
      </c>
      <c r="B15" s="141"/>
      <c r="C15" s="110" t="s">
        <v>197</v>
      </c>
      <c r="D15" s="111"/>
      <c r="E15" s="112" t="s">
        <v>190</v>
      </c>
      <c r="F15" s="113"/>
      <c r="G15" s="206"/>
      <c r="H15" s="206"/>
      <c r="I15" s="206"/>
      <c r="J15" s="206"/>
      <c r="K15" s="206"/>
      <c r="L15" s="206"/>
      <c r="M15" s="206"/>
      <c r="N15" s="206"/>
      <c r="O15" s="206"/>
      <c r="P15" s="175" t="s">
        <v>7</v>
      </c>
      <c r="Q15" s="176"/>
      <c r="R15" s="144" t="s">
        <v>184</v>
      </c>
      <c r="S15" s="144"/>
      <c r="T15" s="144"/>
      <c r="U15" s="144"/>
      <c r="V15" s="27" t="s">
        <v>8</v>
      </c>
      <c r="W15" s="133" t="s">
        <v>191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4"/>
      <c r="AK15" s="35" t="s">
        <v>125</v>
      </c>
      <c r="AL15" s="59" t="s">
        <v>194</v>
      </c>
      <c r="AM15" s="60"/>
      <c r="AN15" s="60"/>
      <c r="AO15" s="60"/>
      <c r="AP15" s="60"/>
      <c r="AQ15" s="60"/>
      <c r="AR15" s="60"/>
      <c r="AS15" s="36" t="s">
        <v>126</v>
      </c>
      <c r="AT15" s="54">
        <v>82</v>
      </c>
    </row>
    <row r="16" spans="1:51" ht="18" customHeight="1">
      <c r="A16" s="73"/>
      <c r="B16" s="141"/>
      <c r="C16" s="114" t="s">
        <v>192</v>
      </c>
      <c r="D16" s="115"/>
      <c r="E16" s="116" t="s">
        <v>193</v>
      </c>
      <c r="F16" s="117"/>
      <c r="G16" s="206"/>
      <c r="H16" s="206"/>
      <c r="I16" s="206"/>
      <c r="J16" s="206"/>
      <c r="K16" s="206"/>
      <c r="L16" s="206"/>
      <c r="M16" s="206"/>
      <c r="N16" s="206"/>
      <c r="O16" s="206"/>
      <c r="P16" s="135" t="s">
        <v>147</v>
      </c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7"/>
      <c r="AK16" s="61" t="s">
        <v>195</v>
      </c>
      <c r="AL16" s="62"/>
      <c r="AM16" s="62"/>
      <c r="AN16" s="62"/>
      <c r="AO16" s="37" t="s">
        <v>127</v>
      </c>
      <c r="AP16" s="62" t="s">
        <v>196</v>
      </c>
      <c r="AQ16" s="62"/>
      <c r="AR16" s="62"/>
      <c r="AS16" s="63"/>
      <c r="AT16" s="54"/>
    </row>
    <row r="17" spans="1:46">
      <c r="A17" s="73" t="s">
        <v>0</v>
      </c>
      <c r="B17" s="141"/>
      <c r="C17" s="195" t="str">
        <f>IF(P16="","",P16)</f>
        <v>千葉県船橋市馬込町901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41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3" t="s">
        <v>1</v>
      </c>
      <c r="B19" s="141"/>
      <c r="C19" s="195" t="str">
        <f>IF(AL15="","",AL15&amp;"-"&amp;AK16&amp;"-"&amp;AP16)</f>
        <v>047-438-6893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3"/>
      <c r="B20" s="141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85</v>
      </c>
      <c r="B21" s="141"/>
      <c r="C21" s="216"/>
      <c r="D21" s="208"/>
      <c r="E21" s="208"/>
      <c r="F21" s="208"/>
      <c r="G21" s="208"/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6"/>
      <c r="B22" s="231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4" t="s">
        <v>130</v>
      </c>
      <c r="B23" s="139" t="s">
        <v>86</v>
      </c>
      <c r="C23" s="196" t="s">
        <v>105</v>
      </c>
      <c r="D23" s="197"/>
      <c r="E23" s="198" t="s">
        <v>106</v>
      </c>
      <c r="F23" s="199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138" t="s">
        <v>99</v>
      </c>
      <c r="Q23" s="139"/>
      <c r="R23" s="139"/>
      <c r="S23" s="139"/>
      <c r="T23" s="14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5"/>
      <c r="B24" s="141"/>
      <c r="C24" s="184" t="s">
        <v>103</v>
      </c>
      <c r="D24" s="185"/>
      <c r="E24" s="186" t="s">
        <v>104</v>
      </c>
      <c r="F24" s="187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7" t="s">
        <v>100</v>
      </c>
      <c r="Z24" s="92"/>
      <c r="AA24" s="92"/>
      <c r="AB24" s="92"/>
      <c r="AC24" s="92"/>
      <c r="AD24" s="92"/>
      <c r="AE24" s="92"/>
      <c r="AF24" s="92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6">
        <v>1</v>
      </c>
      <c r="B25" s="108" t="s">
        <v>149</v>
      </c>
      <c r="C25" s="110" t="s">
        <v>198</v>
      </c>
      <c r="D25" s="111"/>
      <c r="E25" s="112" t="s">
        <v>199</v>
      </c>
      <c r="F25" s="113"/>
      <c r="G25" s="100">
        <v>5</v>
      </c>
      <c r="H25" s="97"/>
      <c r="I25" s="100" t="s">
        <v>221</v>
      </c>
      <c r="J25" s="101"/>
      <c r="K25" s="101"/>
      <c r="L25" s="97"/>
      <c r="M25" s="103">
        <v>520610185</v>
      </c>
      <c r="N25" s="101"/>
      <c r="O25" s="97"/>
      <c r="P25" s="103" t="s">
        <v>179</v>
      </c>
      <c r="Q25" s="101"/>
      <c r="R25" s="101"/>
      <c r="S25" s="101"/>
      <c r="T25" s="104"/>
      <c r="U25" s="1"/>
      <c r="V25" s="1"/>
      <c r="W25" s="1"/>
      <c r="X25" s="1"/>
      <c r="Y25" s="210" t="s">
        <v>229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150</v>
      </c>
      <c r="D26" s="115"/>
      <c r="E26" s="116" t="s">
        <v>151</v>
      </c>
      <c r="F26" s="117"/>
      <c r="G26" s="98"/>
      <c r="H26" s="99"/>
      <c r="I26" s="98"/>
      <c r="J26" s="102"/>
      <c r="K26" s="102"/>
      <c r="L26" s="99"/>
      <c r="M26" s="98"/>
      <c r="N26" s="102"/>
      <c r="O26" s="99"/>
      <c r="P26" s="98"/>
      <c r="Q26" s="102"/>
      <c r="R26" s="102"/>
      <c r="S26" s="102"/>
      <c r="T26" s="105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6">
        <v>2</v>
      </c>
      <c r="B27" s="108">
        <v>2</v>
      </c>
      <c r="C27" s="110" t="s">
        <v>200</v>
      </c>
      <c r="D27" s="111"/>
      <c r="E27" s="112" t="s">
        <v>201</v>
      </c>
      <c r="F27" s="113"/>
      <c r="G27" s="96">
        <v>5</v>
      </c>
      <c r="H27" s="97"/>
      <c r="I27" s="100" t="s">
        <v>221</v>
      </c>
      <c r="J27" s="101"/>
      <c r="K27" s="101"/>
      <c r="L27" s="97"/>
      <c r="M27" s="103">
        <v>520610178</v>
      </c>
      <c r="N27" s="101"/>
      <c r="O27" s="97"/>
      <c r="P27" s="103" t="s">
        <v>230</v>
      </c>
      <c r="Q27" s="101"/>
      <c r="R27" s="101"/>
      <c r="S27" s="101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236</v>
      </c>
      <c r="D28" s="115"/>
      <c r="E28" s="116" t="s">
        <v>152</v>
      </c>
      <c r="F28" s="117"/>
      <c r="G28" s="98"/>
      <c r="H28" s="99"/>
      <c r="I28" s="98"/>
      <c r="J28" s="102"/>
      <c r="K28" s="102"/>
      <c r="L28" s="99"/>
      <c r="M28" s="98"/>
      <c r="N28" s="102"/>
      <c r="O28" s="99"/>
      <c r="P28" s="98"/>
      <c r="Q28" s="102"/>
      <c r="R28" s="102"/>
      <c r="S28" s="102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6">
        <v>3</v>
      </c>
      <c r="B29" s="108">
        <v>3</v>
      </c>
      <c r="C29" s="110" t="s">
        <v>202</v>
      </c>
      <c r="D29" s="111"/>
      <c r="E29" s="112" t="s">
        <v>203</v>
      </c>
      <c r="F29" s="113"/>
      <c r="G29" s="103">
        <v>5</v>
      </c>
      <c r="H29" s="97"/>
      <c r="I29" s="100" t="s">
        <v>222</v>
      </c>
      <c r="J29" s="101"/>
      <c r="K29" s="101"/>
      <c r="L29" s="97"/>
      <c r="M29" s="103">
        <v>521496207</v>
      </c>
      <c r="N29" s="101"/>
      <c r="O29" s="97"/>
      <c r="P29" s="103" t="s">
        <v>172</v>
      </c>
      <c r="Q29" s="101"/>
      <c r="R29" s="101"/>
      <c r="S29" s="101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153</v>
      </c>
      <c r="D30" s="115"/>
      <c r="E30" s="116" t="s">
        <v>154</v>
      </c>
      <c r="F30" s="117"/>
      <c r="G30" s="98"/>
      <c r="H30" s="99"/>
      <c r="I30" s="98"/>
      <c r="J30" s="102"/>
      <c r="K30" s="102"/>
      <c r="L30" s="99"/>
      <c r="M30" s="98"/>
      <c r="N30" s="102"/>
      <c r="O30" s="99"/>
      <c r="P30" s="98"/>
      <c r="Q30" s="102"/>
      <c r="R30" s="102"/>
      <c r="S30" s="102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6">
        <v>4</v>
      </c>
      <c r="B31" s="108">
        <v>4</v>
      </c>
      <c r="C31" s="110" t="s">
        <v>204</v>
      </c>
      <c r="D31" s="111"/>
      <c r="E31" s="112" t="s">
        <v>205</v>
      </c>
      <c r="F31" s="113"/>
      <c r="G31" s="103">
        <v>5</v>
      </c>
      <c r="H31" s="97"/>
      <c r="I31" s="100" t="s">
        <v>223</v>
      </c>
      <c r="J31" s="101"/>
      <c r="K31" s="101"/>
      <c r="L31" s="97"/>
      <c r="M31" s="103">
        <v>521879734</v>
      </c>
      <c r="N31" s="101"/>
      <c r="O31" s="97"/>
      <c r="P31" s="103" t="s">
        <v>228</v>
      </c>
      <c r="Q31" s="101"/>
      <c r="R31" s="101"/>
      <c r="S31" s="101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155</v>
      </c>
      <c r="D32" s="115"/>
      <c r="E32" s="116" t="s">
        <v>156</v>
      </c>
      <c r="F32" s="117"/>
      <c r="G32" s="98"/>
      <c r="H32" s="99"/>
      <c r="I32" s="98"/>
      <c r="J32" s="102"/>
      <c r="K32" s="102"/>
      <c r="L32" s="99"/>
      <c r="M32" s="98"/>
      <c r="N32" s="102"/>
      <c r="O32" s="99"/>
      <c r="P32" s="98"/>
      <c r="Q32" s="102"/>
      <c r="R32" s="102"/>
      <c r="S32" s="102"/>
      <c r="T32" s="105"/>
      <c r="U32" s="1"/>
      <c r="V32" s="1"/>
      <c r="W32" s="1"/>
      <c r="X32" s="1"/>
      <c r="Y32" s="127" t="s">
        <v>129</v>
      </c>
      <c r="Z32" s="92"/>
      <c r="AA32" s="92"/>
      <c r="AB32" s="92"/>
      <c r="AC32" s="92"/>
      <c r="AD32" s="92"/>
      <c r="AE32" s="92"/>
      <c r="AF32" s="92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6">
        <v>5</v>
      </c>
      <c r="B33" s="108">
        <v>5</v>
      </c>
      <c r="C33" s="110" t="s">
        <v>206</v>
      </c>
      <c r="D33" s="111"/>
      <c r="E33" s="112" t="s">
        <v>207</v>
      </c>
      <c r="F33" s="113"/>
      <c r="G33" s="96">
        <v>4</v>
      </c>
      <c r="H33" s="97"/>
      <c r="I33" s="100" t="s">
        <v>223</v>
      </c>
      <c r="J33" s="101"/>
      <c r="K33" s="101"/>
      <c r="L33" s="97"/>
      <c r="M33" s="103">
        <v>519898457</v>
      </c>
      <c r="N33" s="101"/>
      <c r="O33" s="97"/>
      <c r="P33" s="103" t="s">
        <v>173</v>
      </c>
      <c r="Q33" s="101"/>
      <c r="R33" s="101"/>
      <c r="S33" s="101"/>
      <c r="T33" s="104"/>
      <c r="U33" s="1"/>
      <c r="V33" s="1"/>
      <c r="W33" s="1"/>
      <c r="X33" s="1"/>
      <c r="Y33" s="129">
        <v>1</v>
      </c>
      <c r="Z33" s="101"/>
      <c r="AA33" s="101"/>
      <c r="AB33" s="101"/>
      <c r="AC33" s="101"/>
      <c r="AD33" s="101"/>
      <c r="AE33" s="101"/>
      <c r="AF33" s="101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157</v>
      </c>
      <c r="D34" s="115"/>
      <c r="E34" s="116" t="s">
        <v>158</v>
      </c>
      <c r="F34" s="117"/>
      <c r="G34" s="98"/>
      <c r="H34" s="99"/>
      <c r="I34" s="98"/>
      <c r="J34" s="102"/>
      <c r="K34" s="102"/>
      <c r="L34" s="99"/>
      <c r="M34" s="98"/>
      <c r="N34" s="102"/>
      <c r="O34" s="99"/>
      <c r="P34" s="98"/>
      <c r="Q34" s="102"/>
      <c r="R34" s="102"/>
      <c r="S34" s="102"/>
      <c r="T34" s="105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6">
        <v>6</v>
      </c>
      <c r="B35" s="108">
        <v>6</v>
      </c>
      <c r="C35" s="110" t="s">
        <v>208</v>
      </c>
      <c r="D35" s="111"/>
      <c r="E35" s="112" t="s">
        <v>209</v>
      </c>
      <c r="F35" s="113"/>
      <c r="G35" s="96">
        <v>4</v>
      </c>
      <c r="H35" s="97"/>
      <c r="I35" s="100" t="s">
        <v>224</v>
      </c>
      <c r="J35" s="101"/>
      <c r="K35" s="101"/>
      <c r="L35" s="97"/>
      <c r="M35" s="103">
        <v>521212708</v>
      </c>
      <c r="N35" s="101"/>
      <c r="O35" s="97"/>
      <c r="P35" s="103" t="s">
        <v>174</v>
      </c>
      <c r="Q35" s="101"/>
      <c r="R35" s="101"/>
      <c r="S35" s="101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159</v>
      </c>
      <c r="D36" s="115"/>
      <c r="E36" s="116" t="s">
        <v>160</v>
      </c>
      <c r="F36" s="117"/>
      <c r="G36" s="98"/>
      <c r="H36" s="99"/>
      <c r="I36" s="98"/>
      <c r="J36" s="102"/>
      <c r="K36" s="102"/>
      <c r="L36" s="99"/>
      <c r="M36" s="98"/>
      <c r="N36" s="102"/>
      <c r="O36" s="99"/>
      <c r="P36" s="98"/>
      <c r="Q36" s="102"/>
      <c r="R36" s="102"/>
      <c r="S36" s="102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6">
        <v>7</v>
      </c>
      <c r="B37" s="108">
        <v>7</v>
      </c>
      <c r="C37" s="110" t="s">
        <v>210</v>
      </c>
      <c r="D37" s="111"/>
      <c r="E37" s="112" t="s">
        <v>211</v>
      </c>
      <c r="F37" s="113"/>
      <c r="G37" s="103">
        <v>4</v>
      </c>
      <c r="H37" s="97"/>
      <c r="I37" s="100" t="s">
        <v>225</v>
      </c>
      <c r="J37" s="101"/>
      <c r="K37" s="101"/>
      <c r="L37" s="97"/>
      <c r="M37" s="103">
        <v>522667248</v>
      </c>
      <c r="N37" s="101"/>
      <c r="O37" s="97"/>
      <c r="P37" s="103" t="s">
        <v>175</v>
      </c>
      <c r="Q37" s="101"/>
      <c r="R37" s="101"/>
      <c r="S37" s="101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161</v>
      </c>
      <c r="D38" s="115"/>
      <c r="E38" s="116" t="s">
        <v>162</v>
      </c>
      <c r="F38" s="117"/>
      <c r="G38" s="98"/>
      <c r="H38" s="99"/>
      <c r="I38" s="98"/>
      <c r="J38" s="102"/>
      <c r="K38" s="102"/>
      <c r="L38" s="99"/>
      <c r="M38" s="98"/>
      <c r="N38" s="102"/>
      <c r="O38" s="99"/>
      <c r="P38" s="98"/>
      <c r="Q38" s="102"/>
      <c r="R38" s="102"/>
      <c r="S38" s="102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6">
        <v>8</v>
      </c>
      <c r="B39" s="108">
        <v>8</v>
      </c>
      <c r="C39" s="110" t="s">
        <v>212</v>
      </c>
      <c r="D39" s="111"/>
      <c r="E39" s="112" t="s">
        <v>213</v>
      </c>
      <c r="F39" s="113"/>
      <c r="G39" s="103">
        <v>4</v>
      </c>
      <c r="H39" s="97"/>
      <c r="I39" s="100" t="s">
        <v>226</v>
      </c>
      <c r="J39" s="101"/>
      <c r="K39" s="101"/>
      <c r="L39" s="97"/>
      <c r="M39" s="103">
        <v>521455365</v>
      </c>
      <c r="N39" s="101"/>
      <c r="O39" s="97"/>
      <c r="P39" s="103" t="s">
        <v>176</v>
      </c>
      <c r="Q39" s="101"/>
      <c r="R39" s="101"/>
      <c r="S39" s="101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163</v>
      </c>
      <c r="D40" s="115"/>
      <c r="E40" s="116" t="s">
        <v>164</v>
      </c>
      <c r="F40" s="117"/>
      <c r="G40" s="98"/>
      <c r="H40" s="99"/>
      <c r="I40" s="98"/>
      <c r="J40" s="102"/>
      <c r="K40" s="102"/>
      <c r="L40" s="99"/>
      <c r="M40" s="98"/>
      <c r="N40" s="102"/>
      <c r="O40" s="99"/>
      <c r="P40" s="98"/>
      <c r="Q40" s="102"/>
      <c r="R40" s="102"/>
      <c r="S40" s="102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6">
        <v>9</v>
      </c>
      <c r="B41" s="108">
        <v>9</v>
      </c>
      <c r="C41" s="110" t="s">
        <v>183</v>
      </c>
      <c r="D41" s="111"/>
      <c r="E41" s="112" t="s">
        <v>214</v>
      </c>
      <c r="F41" s="113"/>
      <c r="G41" s="96">
        <v>3</v>
      </c>
      <c r="H41" s="97"/>
      <c r="I41" s="100" t="s">
        <v>225</v>
      </c>
      <c r="J41" s="101"/>
      <c r="K41" s="101"/>
      <c r="L41" s="97"/>
      <c r="M41" s="103">
        <v>520548044</v>
      </c>
      <c r="N41" s="101"/>
      <c r="O41" s="97"/>
      <c r="P41" s="103" t="s">
        <v>176</v>
      </c>
      <c r="Q41" s="101"/>
      <c r="R41" s="101"/>
      <c r="S41" s="101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138</v>
      </c>
      <c r="D42" s="115"/>
      <c r="E42" s="116" t="s">
        <v>165</v>
      </c>
      <c r="F42" s="117"/>
      <c r="G42" s="98"/>
      <c r="H42" s="99"/>
      <c r="I42" s="98"/>
      <c r="J42" s="102"/>
      <c r="K42" s="102"/>
      <c r="L42" s="99"/>
      <c r="M42" s="98"/>
      <c r="N42" s="102"/>
      <c r="O42" s="99"/>
      <c r="P42" s="98"/>
      <c r="Q42" s="102"/>
      <c r="R42" s="102"/>
      <c r="S42" s="102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6">
        <v>10</v>
      </c>
      <c r="B43" s="108">
        <v>10</v>
      </c>
      <c r="C43" s="110" t="s">
        <v>215</v>
      </c>
      <c r="D43" s="111"/>
      <c r="E43" s="112" t="s">
        <v>216</v>
      </c>
      <c r="F43" s="113"/>
      <c r="G43" s="103">
        <v>3</v>
      </c>
      <c r="H43" s="97"/>
      <c r="I43" s="100" t="s">
        <v>227</v>
      </c>
      <c r="J43" s="101"/>
      <c r="K43" s="101"/>
      <c r="L43" s="97"/>
      <c r="M43" s="103">
        <v>520548037</v>
      </c>
      <c r="N43" s="101"/>
      <c r="O43" s="97"/>
      <c r="P43" s="103" t="s">
        <v>180</v>
      </c>
      <c r="Q43" s="101"/>
      <c r="R43" s="101"/>
      <c r="S43" s="101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166</v>
      </c>
      <c r="D44" s="115"/>
      <c r="E44" s="116" t="s">
        <v>167</v>
      </c>
      <c r="F44" s="117"/>
      <c r="G44" s="98"/>
      <c r="H44" s="99"/>
      <c r="I44" s="98"/>
      <c r="J44" s="102"/>
      <c r="K44" s="102"/>
      <c r="L44" s="99"/>
      <c r="M44" s="98"/>
      <c r="N44" s="102"/>
      <c r="O44" s="99"/>
      <c r="P44" s="98"/>
      <c r="Q44" s="102"/>
      <c r="R44" s="102"/>
      <c r="S44" s="102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6">
        <v>11</v>
      </c>
      <c r="B45" s="108">
        <v>11</v>
      </c>
      <c r="C45" s="110" t="s">
        <v>217</v>
      </c>
      <c r="D45" s="111"/>
      <c r="E45" s="112" t="s">
        <v>218</v>
      </c>
      <c r="F45" s="113"/>
      <c r="G45" s="96">
        <v>2</v>
      </c>
      <c r="H45" s="97"/>
      <c r="I45" s="100" t="s">
        <v>223</v>
      </c>
      <c r="J45" s="101"/>
      <c r="K45" s="101"/>
      <c r="L45" s="97"/>
      <c r="M45" s="103">
        <v>521184180</v>
      </c>
      <c r="N45" s="101"/>
      <c r="O45" s="97"/>
      <c r="P45" s="103" t="s">
        <v>177</v>
      </c>
      <c r="Q45" s="101"/>
      <c r="R45" s="101"/>
      <c r="S45" s="101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168</v>
      </c>
      <c r="D46" s="115"/>
      <c r="E46" s="116" t="s">
        <v>169</v>
      </c>
      <c r="F46" s="117"/>
      <c r="G46" s="98"/>
      <c r="H46" s="99"/>
      <c r="I46" s="98"/>
      <c r="J46" s="102"/>
      <c r="K46" s="102"/>
      <c r="L46" s="99"/>
      <c r="M46" s="98"/>
      <c r="N46" s="102"/>
      <c r="O46" s="99"/>
      <c r="P46" s="98"/>
      <c r="Q46" s="102"/>
      <c r="R46" s="102"/>
      <c r="S46" s="102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6">
        <v>12</v>
      </c>
      <c r="B47" s="108">
        <v>12</v>
      </c>
      <c r="C47" s="110" t="s">
        <v>219</v>
      </c>
      <c r="D47" s="111"/>
      <c r="E47" s="112" t="s">
        <v>220</v>
      </c>
      <c r="F47" s="113"/>
      <c r="G47" s="103">
        <v>2</v>
      </c>
      <c r="H47" s="97"/>
      <c r="I47" s="100" t="s">
        <v>223</v>
      </c>
      <c r="J47" s="101"/>
      <c r="K47" s="101"/>
      <c r="L47" s="97"/>
      <c r="M47" s="103">
        <v>521184197</v>
      </c>
      <c r="N47" s="101"/>
      <c r="O47" s="97"/>
      <c r="P47" s="103" t="s">
        <v>178</v>
      </c>
      <c r="Q47" s="101"/>
      <c r="R47" s="101"/>
      <c r="S47" s="101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 t="s">
        <v>170</v>
      </c>
      <c r="D48" s="192"/>
      <c r="E48" s="193" t="s">
        <v>171</v>
      </c>
      <c r="F48" s="194"/>
      <c r="G48" s="174"/>
      <c r="H48" s="188"/>
      <c r="I48" s="174"/>
      <c r="J48" s="131"/>
      <c r="K48" s="131"/>
      <c r="L48" s="188"/>
      <c r="M48" s="174"/>
      <c r="N48" s="131"/>
      <c r="O48" s="188"/>
      <c r="P48" s="174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2">
        <v>13</v>
      </c>
      <c r="B49" s="74"/>
      <c r="C49" s="76"/>
      <c r="D49" s="77"/>
      <c r="E49" s="77"/>
      <c r="F49" s="78"/>
      <c r="G49" s="64"/>
      <c r="H49" s="66"/>
      <c r="I49" s="64"/>
      <c r="J49" s="65"/>
      <c r="K49" s="65"/>
      <c r="L49" s="66"/>
      <c r="M49" s="64"/>
      <c r="N49" s="65"/>
      <c r="O49" s="66"/>
      <c r="P49" s="64"/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79"/>
      <c r="D50" s="80"/>
      <c r="E50" s="80"/>
      <c r="F50" s="81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14</v>
      </c>
      <c r="B51" s="74"/>
      <c r="C51" s="76"/>
      <c r="D51" s="77"/>
      <c r="E51" s="77"/>
      <c r="F51" s="78"/>
      <c r="G51" s="64"/>
      <c r="H51" s="66"/>
      <c r="I51" s="64"/>
      <c r="J51" s="65"/>
      <c r="K51" s="65"/>
      <c r="L51" s="66"/>
      <c r="M51" s="64"/>
      <c r="N51" s="65"/>
      <c r="O51" s="66"/>
      <c r="P51" s="64"/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1" t="s">
        <v>238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22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 t="str">
        <f>入力!Y25</f>
        <v>14冊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21018</v>
      </c>
      <c r="B7" s="13" t="str">
        <f>IF(入力!C3="","",入力!C3)</f>
        <v>法典東スポーツクラブ</v>
      </c>
      <c r="C7" s="13" t="str">
        <f>IF(入力!C2="","",入力!C2)</f>
        <v>ホウデンヒガシスポーツクラブ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431606335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辰憲</v>
      </c>
      <c r="E16" s="13" t="str">
        <f>IF(入力!C7="","",入力!C7)</f>
        <v>タナカ</v>
      </c>
      <c r="F16" s="13" t="str">
        <f>IF(入力!E7="","",入力!E7)</f>
        <v>タツノリ</v>
      </c>
      <c r="G16" s="13">
        <f>IF(入力!G7="","",入力!G7)</f>
        <v>506095960</v>
      </c>
      <c r="H16" s="13" t="str">
        <f>IF(入力!J7="","",入力!J7)</f>
        <v/>
      </c>
      <c r="I16" s="13" t="str">
        <f>IF(入力!M7="","",入力!M7)</f>
        <v>091C018379</v>
      </c>
      <c r="J16" s="13"/>
      <c r="K16" s="13"/>
      <c r="L16" s="13">
        <f>IF(入力!AT7="","",入力!AT7)</f>
        <v>38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千葉県船橋市旭町2-10-21</v>
      </c>
      <c r="U16" s="13" t="str">
        <f>IF(入力!AL7="","",入力!AL7)</f>
        <v>047</v>
      </c>
      <c r="V16" s="13" t="str">
        <f>IF(入力!AK8="","",入力!AK8)</f>
        <v>438</v>
      </c>
      <c r="W16" s="13" t="str">
        <f>IF(入力!AP8="","",入力!AP8)</f>
        <v>6356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恩田</v>
      </c>
      <c r="D17" s="13" t="str">
        <f>IF(入力!E10="","",入力!E10)</f>
        <v>健史</v>
      </c>
      <c r="E17" s="13" t="str">
        <f>IF(入力!C9="","",入力!C9)</f>
        <v>オンダ</v>
      </c>
      <c r="F17" s="13" t="str">
        <f>IF(入力!E9="","",入力!E9)</f>
        <v>タケシ</v>
      </c>
      <c r="G17" s="13">
        <f>IF(入力!G9="","",入力!G9)</f>
        <v>519005961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千葉県船橋市丸山２－49－11</v>
      </c>
      <c r="U17" s="13" t="str">
        <f>IF(入力!AL9="","",入力!AL9)</f>
        <v>090</v>
      </c>
      <c r="V17" s="13" t="str">
        <f>IF(入力!AK10="","",入力!AK10)</f>
        <v>2240</v>
      </c>
      <c r="W17" s="13" t="str">
        <f>IF(入力!AP10="","",入力!AP10)</f>
        <v>7205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平野</v>
      </c>
      <c r="D20" s="13" t="str">
        <f>IF(入力!E12="","",入力!E12)</f>
        <v>利一</v>
      </c>
      <c r="E20" s="13" t="str">
        <f>IF(入力!C11="","",入力!C11)</f>
        <v>ヒラノ</v>
      </c>
      <c r="F20" s="13" t="str">
        <f>IF(入力!E11="","",入力!E11)</f>
        <v>トシカズ</v>
      </c>
      <c r="G20" s="13">
        <f>IF(入力!G11="","",入力!G11)</f>
        <v>506435354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82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0851</v>
      </c>
      <c r="T20" s="13" t="str">
        <f>IF(入力!P12="","",入力!P12)</f>
        <v>千葉県船橋市馬込町901</v>
      </c>
      <c r="U20" s="13" t="str">
        <f>IF(入力!AL11="","",入力!AL11)</f>
        <v>047</v>
      </c>
      <c r="V20" s="13" t="str">
        <f>IF(入力!AK12="","",入力!AK12)</f>
        <v>438</v>
      </c>
      <c r="W20" s="13" t="str">
        <f>IF(入力!AP12="","",入力!AP12)</f>
        <v>6893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82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0851</v>
      </c>
      <c r="T22" s="13" t="str">
        <f>IF(入力!P16="","",入力!P16)</f>
        <v>千葉県船橋市馬込町901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高崎</v>
      </c>
      <c r="D24" s="51" t="str">
        <f>VLOOKUP($B$51,$A$53:$F$352,4)</f>
        <v>夏希</v>
      </c>
      <c r="E24" s="51" t="str">
        <f>VLOOKUP($B$51,$A$53:$F$352,5)</f>
        <v>タカサキ</v>
      </c>
      <c r="F24" s="51" t="str">
        <f>VLOOKUP($B$51,$A$53:$F$352,6)</f>
        <v>ナツキ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高崎</v>
      </c>
      <c r="D53" s="13" t="str">
        <f>IF(入力!E26="","",入力!E26)</f>
        <v>夏希</v>
      </c>
      <c r="E53" s="13" t="str">
        <f>IF(入力!C25="","",入力!C25)</f>
        <v>タカサキ</v>
      </c>
      <c r="F53" s="13" t="str">
        <f>IF(入力!E25="","",入力!E25)</f>
        <v>ナツキ</v>
      </c>
      <c r="G53" s="13">
        <f>IF(入力!M25="","",入力!M25)</f>
        <v>520610185</v>
      </c>
      <c r="H53" s="13" t="str">
        <f>IF(入力!I25="","",入力!I25)</f>
        <v>船橋市立法典東小学校</v>
      </c>
      <c r="I53" s="13">
        <f>IF(入力!G25="","",入力!G25)</f>
        <v>5</v>
      </c>
      <c r="J53" s="13" t="str">
        <f>IF(入力!P25="","",入力!P25)</f>
        <v>148cm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高橋</v>
      </c>
      <c r="D54" s="13" t="str">
        <f>IF(入力!E28="","",入力!E28)</f>
        <v>朋華</v>
      </c>
      <c r="E54" s="13" t="str">
        <f>IF(入力!C27="","",入力!C27)</f>
        <v>タカハシ</v>
      </c>
      <c r="F54" s="13" t="str">
        <f>IF(入力!E27="","",入力!E27)</f>
        <v>トモカ</v>
      </c>
      <c r="G54" s="13">
        <f>IF(入力!M27="","",入力!M27)</f>
        <v>520610178</v>
      </c>
      <c r="H54" s="13" t="str">
        <f>IF(入力!I27="","",入力!I27)</f>
        <v>船橋市立法典東小学校</v>
      </c>
      <c r="I54" s="13">
        <f>IF(入力!G27="","",入力!G27)</f>
        <v>5</v>
      </c>
      <c r="J54" s="13" t="str">
        <f>IF(入力!P27="","",入力!P27)</f>
        <v>155cm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蔦川</v>
      </c>
      <c r="D55" s="13" t="str">
        <f>IF(入力!E30="","",入力!E30)</f>
        <v>純礼</v>
      </c>
      <c r="E55" s="13" t="str">
        <f>IF(入力!C29="","",入力!C29)</f>
        <v>ツタガワ</v>
      </c>
      <c r="F55" s="13" t="str">
        <f>IF(入力!E29="","",入力!E29)</f>
        <v>スミレ</v>
      </c>
      <c r="G55" s="13">
        <f>IF(入力!M29="","",入力!M29)</f>
        <v>521496207</v>
      </c>
      <c r="H55" s="13" t="str">
        <f>IF(入力!I29="","",入力!I29)</f>
        <v>船橋市立丸山小学校</v>
      </c>
      <c r="I55" s="13">
        <f>IF(入力!G29="","",入力!G29)</f>
        <v>5</v>
      </c>
      <c r="J55" s="13" t="str">
        <f>IF(入力!P29="","",入力!P29)</f>
        <v>151cm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藤山</v>
      </c>
      <c r="D56" s="13" t="str">
        <f>IF(入力!E32="","",入力!E32)</f>
        <v>珂穂</v>
      </c>
      <c r="E56" s="13" t="str">
        <f>IF(入力!C31="","",入力!C31)</f>
        <v>フジヤマ</v>
      </c>
      <c r="F56" s="13" t="str">
        <f>IF(入力!E31="","",入力!E31)</f>
        <v>カホ</v>
      </c>
      <c r="G56" s="13">
        <f>IF(入力!M31="","",入力!M31)</f>
        <v>521879734</v>
      </c>
      <c r="H56" s="13" t="str">
        <f>IF(入力!I31="","",入力!I31)</f>
        <v>船橋市立法典東小学校</v>
      </c>
      <c r="I56" s="13">
        <f>IF(入力!G31="","",入力!G31)</f>
        <v>5</v>
      </c>
      <c r="J56" s="13" t="str">
        <f>IF(入力!P31="","",入力!P31)</f>
        <v>143cm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櫻井</v>
      </c>
      <c r="D57" s="13" t="str">
        <f>IF(入力!E34="","",入力!E34)</f>
        <v>優衣</v>
      </c>
      <c r="E57" s="13" t="str">
        <f>IF(入力!C33="","",入力!C33)</f>
        <v>サクライ</v>
      </c>
      <c r="F57" s="13" t="str">
        <f>IF(入力!E33="","",入力!E33)</f>
        <v>ユイ</v>
      </c>
      <c r="G57" s="13">
        <f>IF(入力!M33="","",入力!M33)</f>
        <v>519898457</v>
      </c>
      <c r="H57" s="13" t="str">
        <f>IF(入力!I33="","",入力!I33)</f>
        <v>船橋市立法典東小学校</v>
      </c>
      <c r="I57" s="13">
        <f>IF(入力!G33="","",入力!G33)</f>
        <v>4</v>
      </c>
      <c r="J57" s="13" t="str">
        <f>IF(入力!P33="","",入力!P33)</f>
        <v>139cm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細野</v>
      </c>
      <c r="D58" s="13" t="str">
        <f>IF(入力!E36="","",入力!E36)</f>
        <v>七海</v>
      </c>
      <c r="E58" s="13" t="str">
        <f>IF(入力!C35="","",入力!C35)</f>
        <v>ホソノ</v>
      </c>
      <c r="F58" s="13" t="str">
        <f>IF(入力!E35="","",入力!E35)</f>
        <v>ナナミ</v>
      </c>
      <c r="G58" s="13">
        <f>IF(入力!M35="","",入力!M35)</f>
        <v>521212708</v>
      </c>
      <c r="H58" s="13" t="str">
        <f>IF(入力!I35="","",入力!I35)</f>
        <v>船橋市立八木ヶ谷小学校</v>
      </c>
      <c r="I58" s="13">
        <f>IF(入力!G35="","",入力!G35)</f>
        <v>4</v>
      </c>
      <c r="J58" s="13" t="str">
        <f>IF(入力!P35="","",入力!P35)</f>
        <v>141cm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向後</v>
      </c>
      <c r="D59" s="13" t="str">
        <f>IF(入力!E38="","",入力!E38)</f>
        <v>陽菜</v>
      </c>
      <c r="E59" s="13" t="str">
        <f>IF(入力!C37="","",入力!C37)</f>
        <v>コウゴ</v>
      </c>
      <c r="F59" s="13" t="str">
        <f>IF(入力!E37="","",入力!E37)</f>
        <v>ハルナ</v>
      </c>
      <c r="G59" s="13">
        <f>IF(入力!M37="","",入力!M37)</f>
        <v>522667248</v>
      </c>
      <c r="H59" s="13" t="str">
        <f>IF(入力!I37="","",入力!I37)</f>
        <v>船橋市立丸山小学校</v>
      </c>
      <c r="I59" s="13">
        <f>IF(入力!G37="","",入力!G37)</f>
        <v>4</v>
      </c>
      <c r="J59" s="13" t="str">
        <f>IF(入力!P37="","",入力!P37)</f>
        <v>144cm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寺坪</v>
      </c>
      <c r="D60" s="13" t="str">
        <f>IF(入力!E40="","",入力!E40)</f>
        <v>璃音</v>
      </c>
      <c r="E60" s="13" t="str">
        <f>IF(入力!C39="","",入力!C39)</f>
        <v>テラツボ</v>
      </c>
      <c r="F60" s="13" t="str">
        <f>IF(入力!E39="","",入力!E39)</f>
        <v>リノン</v>
      </c>
      <c r="G60" s="13">
        <f>IF(入力!M39="","",入力!M39)</f>
        <v>521455365</v>
      </c>
      <c r="H60" s="13" t="str">
        <f>IF(入力!I39="","",入力!I39)</f>
        <v>船橋市立法典小学校</v>
      </c>
      <c r="I60" s="13">
        <f>IF(入力!G39="","",入力!G39)</f>
        <v>4</v>
      </c>
      <c r="J60" s="13" t="str">
        <f>IF(入力!P39="","",入力!P39)</f>
        <v>138cm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恩田</v>
      </c>
      <c r="D61" s="13" t="str">
        <f>IF(入力!E42="","",入力!E42)</f>
        <v>彩羽</v>
      </c>
      <c r="E61" s="13" t="str">
        <f>IF(入力!C41="","",入力!C41)</f>
        <v>オンダ</v>
      </c>
      <c r="F61" s="13" t="str">
        <f>IF(入力!E41="","",入力!E41)</f>
        <v>アヤネ</v>
      </c>
      <c r="G61" s="13">
        <f>IF(入力!M41="","",入力!M41)</f>
        <v>520548044</v>
      </c>
      <c r="H61" s="13" t="str">
        <f>IF(入力!I41="","",入力!I41)</f>
        <v>船橋市立丸山小学校</v>
      </c>
      <c r="I61" s="13">
        <f>IF(入力!G41="","",入力!G41)</f>
        <v>3</v>
      </c>
      <c r="J61" s="13" t="str">
        <f>IF(入力!P41="","",入力!P41)</f>
        <v>138cm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柿坂</v>
      </c>
      <c r="D62" s="13" t="str">
        <f>IF(入力!E44="","",入力!E44)</f>
        <v>優芽</v>
      </c>
      <c r="E62" s="13" t="str">
        <f>IF(入力!C43="","",入力!C43)</f>
        <v>カキサカ</v>
      </c>
      <c r="F62" s="13" t="str">
        <f>IF(入力!E43="","",入力!E43)</f>
        <v>ユメ</v>
      </c>
      <c r="G62" s="13">
        <f>IF(入力!M43="","",入力!M43)</f>
        <v>520548037</v>
      </c>
      <c r="H62" s="13" t="str">
        <f>IF(入力!I43="","",入力!I43)</f>
        <v>船橋市立法典西小学校</v>
      </c>
      <c r="I62" s="13">
        <f>IF(入力!G43="","",入力!G43)</f>
        <v>3</v>
      </c>
      <c r="J62" s="13" t="str">
        <f>IF(入力!P43="","",入力!P43)</f>
        <v>142cm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渡邉</v>
      </c>
      <c r="D63" s="13" t="str">
        <f>IF(入力!E46="","",入力!E46)</f>
        <v>心陽</v>
      </c>
      <c r="E63" s="13" t="str">
        <f>IF(入力!C45="","",入力!C45)</f>
        <v>ワタナベ</v>
      </c>
      <c r="F63" s="13" t="str">
        <f>IF(入力!E45="","",入力!E45)</f>
        <v>コハル</v>
      </c>
      <c r="G63" s="13">
        <f>IF(入力!M45="","",入力!M45)</f>
        <v>521184180</v>
      </c>
      <c r="H63" s="13" t="str">
        <f>IF(入力!I45="","",入力!I45)</f>
        <v>船橋市立法典東小学校</v>
      </c>
      <c r="I63" s="13">
        <f>IF(入力!G45="","",入力!G45)</f>
        <v>2</v>
      </c>
      <c r="J63" s="13" t="str">
        <f>IF(入力!P45="","",入力!P45)</f>
        <v>130cm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上大迫</v>
      </c>
      <c r="D64" s="13" t="str">
        <f>IF(入力!E48="","",入力!E48)</f>
        <v>琉衣</v>
      </c>
      <c r="E64" s="13" t="str">
        <f>IF(入力!C47="","",入力!C47)</f>
        <v>カミオオサコ</v>
      </c>
      <c r="F64" s="13" t="str">
        <f>IF(入力!E47="","",入力!E47)</f>
        <v>ルイ</v>
      </c>
      <c r="G64" s="13">
        <f>IF(入力!M47="","",入力!M47)</f>
        <v>521184197</v>
      </c>
      <c r="H64" s="13" t="str">
        <f>IF(入力!I47="","",入力!I47)</f>
        <v>船橋市立法典東小学校</v>
      </c>
      <c r="I64" s="13">
        <f>IF(入力!G47="","",入力!G47)</f>
        <v>2</v>
      </c>
      <c r="J64" s="13" t="str">
        <f>IF(入力!P47="","",入力!P47)</f>
        <v>125cm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髙橋 信夫</cp:lastModifiedBy>
  <cp:lastPrinted>2023-01-28T06:24:51Z</cp:lastPrinted>
  <dcterms:created xsi:type="dcterms:W3CDTF">2014-04-05T09:56:00Z</dcterms:created>
  <dcterms:modified xsi:type="dcterms:W3CDTF">2023-01-28T13:26:24Z</dcterms:modified>
</cp:coreProperties>
</file>