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pa\Documents\法典東ＳＣ　並木資料\"/>
    </mc:Choice>
  </mc:AlternateContent>
  <xr:revisionPtr revIDLastSave="0" documentId="13_ncr:1_{41D5D01C-8D55-4AF4-9452-7FE1802430B0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08" yWindow="-108" windowWidth="23256" windowHeight="1257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<sst xmlns="http://schemas.openxmlformats.org/spreadsheetml/2006/main" count="297" uniqueCount="233">
  <si>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</si>
  <si>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</si>
  <si>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</si>
  <si>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</si>
  <si>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</si>
  <si>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</si>
  <si>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</si>
  <si>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</si>
  <si>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</si>
  <si>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</si>
  <si>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</si>
  <si>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</si>
  <si>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</si>
  <si>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</si>
  <si>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</si>
  <si>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</si>
  <si>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</si>
  <si>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</si>
  <si>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</si>
  <si>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</si>
  <si>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</si>
  <si>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</si>
  <si>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</si>
  <si>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</si>
  <si>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</si>
  <si>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</si>
  <si>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</si>
  <si>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</si>
  <si>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</si>
  <si>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</si>
  <si>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</si>
  <si>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</si>
  <si>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</si>
  <si>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</si>
  <si>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</si>
  <si>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</si>
  <si>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</si>
  <si>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</si>
  <si>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</si>
  <si>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</si>
  <si>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</si>
  <si>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</si>
  <si>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</si>
  <si>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</si>
  <si>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</si>
  <si>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</si>
  <si>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</si>
  <si>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</si>
  <si>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</si>
  <si>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</si>
  <si>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</si>
  <si>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</si>
  <si>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</si>
  <si>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</si>
  <si>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</si>
  <si>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</si>
  <si>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</si>
  <si>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</si>
  <si>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</si>
  <si>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</si>
  <si>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</si>
  <si>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</si>
  <si>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</si>
  <si>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</si>
  <si>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</si>
  <si>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</si>
  <si>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</si>
  <si>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</si>
  <si>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</si>
  <si>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</si>
  <si>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</si>
  <si>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</si>
  <si>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</si>
  <si>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</si>
  <si>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</si>
  <si>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</si>
  <si>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</si>
  <si>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</si>
  <si>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</si>
  <si>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</si>
  <si>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</si>
  <si>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</si>
  <si>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</si>
  <si>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</si>
  <si>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</si>
  <si>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</si>
  <si>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</si>
  <si>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</si>
  <si>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</si>
  <si>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</si>
  <si>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</si>
  <si>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</si>
  <si>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</si>
  <si>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</si>
  <si>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</si>
  <si>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</si>
  <si>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</si>
  <si>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</si>
  <si>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</si>
  <si>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</si>
  <si>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</si>
  <si>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</si>
  <si>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</si>
  <si>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</si>
  <si>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</si>
  <si>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</si>
  <si>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</si>
  <si>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</si>
  <si>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</si>
  <si>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</si>
  <si>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</si>
  <si>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</si>
  <si>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</si>
  <si>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</si>
  <si>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</si>
  <si>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</si>
  <si>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</si>
  <si>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</si>
  <si>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</si>
  <si>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</si>
  <si>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</si>
  <si>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</si>
  <si>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</si>
  <si>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</si>
  <si>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</si>
  <si>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</si>
  <si>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</si>
  <si>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</si>
  <si>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</si>
  <si>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</si>
  <si>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</si>
  <si>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</si>
  <si>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2">
      <t>ホウテン</t>
    </rPh>
    <rPh sb="2" eb="3">
      <t>ヒガシ</t>
    </rPh>
    <phoneticPr fontId="2"/>
  </si>
  <si>
    <t>タナカ</t>
    <phoneticPr fontId="2"/>
  </si>
  <si>
    <t>田中</t>
    <rPh sb="0" eb="2">
      <t>タナカ</t>
    </rPh>
    <phoneticPr fontId="2"/>
  </si>
  <si>
    <t>タツオ</t>
    <phoneticPr fontId="2"/>
  </si>
  <si>
    <t>辰夫</t>
    <rPh sb="0" eb="2">
      <t>タツオ</t>
    </rPh>
    <phoneticPr fontId="2"/>
  </si>
  <si>
    <t>091C004193</t>
    <phoneticPr fontId="2"/>
  </si>
  <si>
    <t>船橋市</t>
    <rPh sb="0" eb="3">
      <t>フナバシシ</t>
    </rPh>
    <phoneticPr fontId="2"/>
  </si>
  <si>
    <t>東武アーバンクライン</t>
    <rPh sb="0" eb="2">
      <t>トウブ</t>
    </rPh>
    <phoneticPr fontId="2"/>
  </si>
  <si>
    <t>馬込沢</t>
    <rPh sb="0" eb="3">
      <t>マゴメサワ</t>
    </rPh>
    <phoneticPr fontId="2"/>
  </si>
  <si>
    <t>273</t>
    <phoneticPr fontId="2"/>
  </si>
  <si>
    <t>0041</t>
    <phoneticPr fontId="2"/>
  </si>
  <si>
    <t>千葉県船橋市旭町２－１０－２１</t>
    <rPh sb="0" eb="3">
      <t>チバケン</t>
    </rPh>
    <rPh sb="3" eb="6">
      <t>フナバシシ</t>
    </rPh>
    <rPh sb="6" eb="8">
      <t>アサヒチョウ</t>
    </rPh>
    <phoneticPr fontId="2"/>
  </si>
  <si>
    <t>047</t>
    <phoneticPr fontId="2"/>
  </si>
  <si>
    <t>438</t>
    <phoneticPr fontId="2"/>
  </si>
  <si>
    <t>6356</t>
    <phoneticPr fontId="2"/>
  </si>
  <si>
    <t>オンダ</t>
    <phoneticPr fontId="2"/>
  </si>
  <si>
    <t>ケンジ</t>
    <phoneticPr fontId="2"/>
  </si>
  <si>
    <t>恩田</t>
    <rPh sb="0" eb="2">
      <t>オンダ</t>
    </rPh>
    <phoneticPr fontId="2"/>
  </si>
  <si>
    <t>健史</t>
    <rPh sb="0" eb="2">
      <t>ケンジ</t>
    </rPh>
    <phoneticPr fontId="2"/>
  </si>
  <si>
    <t>速人</t>
    <rPh sb="0" eb="2">
      <t>ハヤト</t>
    </rPh>
    <phoneticPr fontId="2"/>
  </si>
  <si>
    <t>ハヤト</t>
    <phoneticPr fontId="2"/>
  </si>
  <si>
    <t>0048</t>
    <phoneticPr fontId="2"/>
  </si>
  <si>
    <t>千葉県船橋市丸山２－４９－１１</t>
    <rPh sb="0" eb="3">
      <t>チバケン</t>
    </rPh>
    <rPh sb="3" eb="6">
      <t>フナバシシ</t>
    </rPh>
    <rPh sb="6" eb="8">
      <t>マルヤマ</t>
    </rPh>
    <phoneticPr fontId="2"/>
  </si>
  <si>
    <t>090</t>
    <phoneticPr fontId="2"/>
  </si>
  <si>
    <t>2240</t>
    <phoneticPr fontId="2"/>
  </si>
  <si>
    <t>7205</t>
    <phoneticPr fontId="2"/>
  </si>
  <si>
    <t>ホウデンヒガシ</t>
    <phoneticPr fontId="2"/>
  </si>
  <si>
    <t>0851</t>
    <phoneticPr fontId="2"/>
  </si>
  <si>
    <t>0865</t>
    <phoneticPr fontId="2"/>
  </si>
  <si>
    <t>千葉県船橋市夏見1-18-11-104</t>
    <rPh sb="0" eb="3">
      <t>チバケン</t>
    </rPh>
    <rPh sb="3" eb="6">
      <t>フナバシシ</t>
    </rPh>
    <rPh sb="6" eb="8">
      <t>ナツミ</t>
    </rPh>
    <phoneticPr fontId="2"/>
  </si>
  <si>
    <t>5431</t>
    <phoneticPr fontId="2"/>
  </si>
  <si>
    <t>1418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</si>
  <si>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</si>
  <si>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</si>
  <si>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ヒラノ</t>
    <phoneticPr fontId="2"/>
  </si>
  <si>
    <t>トシカズ</t>
    <phoneticPr fontId="2"/>
  </si>
  <si>
    <t>千葉県船橋市馬込町901</t>
    <rPh sb="0" eb="3">
      <t>チバケン</t>
    </rPh>
    <rPh sb="3" eb="6">
      <t>フナバシシ</t>
    </rPh>
    <rPh sb="6" eb="9">
      <t>マゴメチョウ</t>
    </rPh>
    <phoneticPr fontId="2"/>
  </si>
  <si>
    <t>6893</t>
    <phoneticPr fontId="2"/>
  </si>
  <si>
    <t>アヤネ</t>
    <phoneticPr fontId="2"/>
  </si>
  <si>
    <t>彩羽</t>
    <rPh sb="0" eb="1">
      <t>アヤ</t>
    </rPh>
    <rPh sb="1" eb="2">
      <t>ハネ</t>
    </rPh>
    <phoneticPr fontId="2"/>
  </si>
  <si>
    <t>ナミキ</t>
    <phoneticPr fontId="2"/>
  </si>
  <si>
    <t>ユイ</t>
    <phoneticPr fontId="2"/>
  </si>
  <si>
    <t>並木</t>
    <rPh sb="0" eb="2">
      <t>ナミキ</t>
    </rPh>
    <phoneticPr fontId="2"/>
  </si>
  <si>
    <t>結唯</t>
    <rPh sb="0" eb="1">
      <t>ユイ</t>
    </rPh>
    <rPh sb="1" eb="2">
      <t>ユイ</t>
    </rPh>
    <phoneticPr fontId="2"/>
  </si>
  <si>
    <t>タカサキ</t>
    <phoneticPr fontId="2"/>
  </si>
  <si>
    <t>ユヅキ</t>
    <phoneticPr fontId="2"/>
  </si>
  <si>
    <t>高崎</t>
    <rPh sb="0" eb="2">
      <t>タカサキ</t>
    </rPh>
    <phoneticPr fontId="2"/>
  </si>
  <si>
    <t>結月</t>
    <rPh sb="0" eb="2">
      <t>ユヅキ</t>
    </rPh>
    <phoneticPr fontId="2"/>
  </si>
  <si>
    <t>ヒラヤマ</t>
    <phoneticPr fontId="2"/>
  </si>
  <si>
    <t>ユナ</t>
    <phoneticPr fontId="2"/>
  </si>
  <si>
    <t>平山</t>
    <rPh sb="0" eb="2">
      <t>ヒラヤマ</t>
    </rPh>
    <phoneticPr fontId="2"/>
  </si>
  <si>
    <t>結菜</t>
    <rPh sb="0" eb="2">
      <t>ユナ</t>
    </rPh>
    <phoneticPr fontId="2"/>
  </si>
  <si>
    <t>ヤジマ</t>
    <phoneticPr fontId="2"/>
  </si>
  <si>
    <t>ノイリ</t>
    <phoneticPr fontId="2"/>
  </si>
  <si>
    <t>矢島</t>
    <rPh sb="0" eb="2">
      <t>ヤジマ</t>
    </rPh>
    <phoneticPr fontId="2"/>
  </si>
  <si>
    <t>里生梨</t>
    <rPh sb="0" eb="1">
      <t>サト</t>
    </rPh>
    <rPh sb="1" eb="2">
      <t>イ</t>
    </rPh>
    <rPh sb="2" eb="3">
      <t>リ</t>
    </rPh>
    <phoneticPr fontId="2"/>
  </si>
  <si>
    <t>ワタナベ</t>
    <phoneticPr fontId="2"/>
  </si>
  <si>
    <t>コハル</t>
    <phoneticPr fontId="2"/>
  </si>
  <si>
    <t>渡邉</t>
    <rPh sb="0" eb="2">
      <t>ワタナベ</t>
    </rPh>
    <phoneticPr fontId="2"/>
  </si>
  <si>
    <t>心陽</t>
    <rPh sb="0" eb="2">
      <t>コハル</t>
    </rPh>
    <phoneticPr fontId="2"/>
  </si>
  <si>
    <t>カミオオサコ</t>
    <phoneticPr fontId="2"/>
  </si>
  <si>
    <t>ルイ</t>
    <phoneticPr fontId="2"/>
  </si>
  <si>
    <t>上大迫</t>
    <rPh sb="0" eb="3">
      <t>カミオオサコ</t>
    </rPh>
    <phoneticPr fontId="2"/>
  </si>
  <si>
    <t>琉衣</t>
    <rPh sb="0" eb="2">
      <t>ルイ</t>
    </rPh>
    <phoneticPr fontId="2"/>
  </si>
  <si>
    <t>ゴトウ</t>
    <phoneticPr fontId="2"/>
  </si>
  <si>
    <t>イチカ</t>
    <phoneticPr fontId="2"/>
  </si>
  <si>
    <t>五島</t>
    <rPh sb="0" eb="2">
      <t>ゴトウ</t>
    </rPh>
    <phoneticPr fontId="2"/>
  </si>
  <si>
    <t>一花</t>
    <rPh sb="0" eb="2">
      <t>イチカ</t>
    </rPh>
    <phoneticPr fontId="2"/>
  </si>
  <si>
    <t>ウメヅ</t>
    <phoneticPr fontId="2"/>
  </si>
  <si>
    <t>梅津</t>
    <rPh sb="0" eb="2">
      <t>ウメヅ</t>
    </rPh>
    <phoneticPr fontId="2"/>
  </si>
  <si>
    <t>結</t>
    <rPh sb="0" eb="1">
      <t>ユイ</t>
    </rPh>
    <phoneticPr fontId="2"/>
  </si>
  <si>
    <t>ヨシタケ</t>
    <phoneticPr fontId="2"/>
  </si>
  <si>
    <t>カホ</t>
    <phoneticPr fontId="2"/>
  </si>
  <si>
    <t>吉武</t>
    <rPh sb="0" eb="2">
      <t>ヨシタケ</t>
    </rPh>
    <phoneticPr fontId="2"/>
  </si>
  <si>
    <t>花歩</t>
    <rPh sb="0" eb="2">
      <t>カホ</t>
    </rPh>
    <phoneticPr fontId="2"/>
  </si>
  <si>
    <t>ナカガワ</t>
    <phoneticPr fontId="2"/>
  </si>
  <si>
    <t>ユズナ</t>
    <phoneticPr fontId="2"/>
  </si>
  <si>
    <t>中川</t>
    <rPh sb="0" eb="2">
      <t>ナカガワ</t>
    </rPh>
    <phoneticPr fontId="2"/>
  </si>
  <si>
    <t>柚奈</t>
    <rPh sb="0" eb="1">
      <t>ユズ</t>
    </rPh>
    <rPh sb="1" eb="2">
      <t>ナ</t>
    </rPh>
    <phoneticPr fontId="2"/>
  </si>
  <si>
    <t>ソメヤ</t>
    <phoneticPr fontId="2"/>
  </si>
  <si>
    <t>ルミナ</t>
    <phoneticPr fontId="2"/>
  </si>
  <si>
    <t>染谷</t>
    <rPh sb="0" eb="2">
      <t>ソメヤ</t>
    </rPh>
    <phoneticPr fontId="2"/>
  </si>
  <si>
    <t>瑠美奈</t>
    <rPh sb="0" eb="3">
      <t>ルミナ</t>
    </rPh>
    <phoneticPr fontId="2"/>
  </si>
  <si>
    <t>オオウチ</t>
    <phoneticPr fontId="2"/>
  </si>
  <si>
    <t>エナ</t>
    <phoneticPr fontId="2"/>
  </si>
  <si>
    <t>大内</t>
    <rPh sb="0" eb="2">
      <t>オオウチ</t>
    </rPh>
    <phoneticPr fontId="2"/>
  </si>
  <si>
    <t>えな</t>
    <phoneticPr fontId="2"/>
  </si>
  <si>
    <t>タニ</t>
    <phoneticPr fontId="2"/>
  </si>
  <si>
    <t>モモカ</t>
    <phoneticPr fontId="2"/>
  </si>
  <si>
    <t>谷</t>
    <rPh sb="0" eb="1">
      <t>タニ</t>
    </rPh>
    <phoneticPr fontId="2"/>
  </si>
  <si>
    <t>桃花</t>
    <rPh sb="0" eb="2">
      <t>モモカ</t>
    </rPh>
    <phoneticPr fontId="2"/>
  </si>
  <si>
    <t>船橋市立丸山小学校</t>
    <rPh sb="0" eb="4">
      <t>フナバシシリツ</t>
    </rPh>
    <rPh sb="4" eb="9">
      <t>マルヤマショウガッコウ</t>
    </rPh>
    <phoneticPr fontId="2"/>
  </si>
  <si>
    <t>船橋市立塚田小学校</t>
    <rPh sb="0" eb="4">
      <t>フナバシシリツ</t>
    </rPh>
    <rPh sb="4" eb="9">
      <t>ツカダショウガッコウ</t>
    </rPh>
    <phoneticPr fontId="2"/>
  </si>
  <si>
    <t>船橋市立法典東小学校</t>
    <rPh sb="0" eb="4">
      <t>フナバシシリツ</t>
    </rPh>
    <rPh sb="4" eb="6">
      <t>ホウテン</t>
    </rPh>
    <rPh sb="6" eb="7">
      <t>ヒガシ</t>
    </rPh>
    <rPh sb="7" eb="10">
      <t>ショウガッコウ</t>
    </rPh>
    <phoneticPr fontId="2"/>
  </si>
  <si>
    <t>船橋市立八木が谷小学校</t>
    <rPh sb="0" eb="4">
      <t>フナバシシリツ</t>
    </rPh>
    <rPh sb="4" eb="6">
      <t>ヤギ</t>
    </rPh>
    <rPh sb="7" eb="8">
      <t>ヤ</t>
    </rPh>
    <rPh sb="8" eb="11">
      <t>ショウガッコウ</t>
    </rPh>
    <phoneticPr fontId="2"/>
  </si>
  <si>
    <t>船橋市立法典東小学校</t>
    <rPh sb="0" eb="4">
      <t>フナバシシリツ</t>
    </rPh>
    <rPh sb="4" eb="7">
      <t>ホウテンヒガシ</t>
    </rPh>
    <rPh sb="7" eb="10">
      <t>ショウガッコウ</t>
    </rPh>
    <phoneticPr fontId="2"/>
  </si>
  <si>
    <t>鎌ヶ谷市立五本松小学校</t>
    <rPh sb="0" eb="5">
      <t>カマガヤシリツ</t>
    </rPh>
    <rPh sb="5" eb="8">
      <t>ゴホンマツ</t>
    </rPh>
    <rPh sb="8" eb="11">
      <t>ショウガッコウ</t>
    </rPh>
    <phoneticPr fontId="2"/>
  </si>
  <si>
    <t>船橋市立芝山西小学校</t>
    <rPh sb="0" eb="4">
      <t>フナバシシリツ</t>
    </rPh>
    <rPh sb="4" eb="6">
      <t>シバヤマ</t>
    </rPh>
    <rPh sb="6" eb="7">
      <t>ニシ</t>
    </rPh>
    <rPh sb="7" eb="10">
      <t>ショウガッコウ</t>
    </rPh>
    <phoneticPr fontId="2"/>
  </si>
  <si>
    <t>八千代市立勝田台南小学校</t>
    <rPh sb="0" eb="5">
      <t>ヤチヨシリツ</t>
    </rPh>
    <rPh sb="5" eb="8">
      <t>カツタダイ</t>
    </rPh>
    <rPh sb="8" eb="9">
      <t>ミナミ</t>
    </rPh>
    <rPh sb="9" eb="12">
      <t>ショウガッコウ</t>
    </rPh>
    <phoneticPr fontId="2"/>
  </si>
  <si>
    <t>①</t>
    <phoneticPr fontId="2"/>
  </si>
  <si>
    <t>自分と仲間を信じ、声を出して諦めずにひとつのボールを追いかけ、一致団結して繋ぎます！
平均身長が小さくても関係ない！14人の力を合わせて全国大会出場を目指して頑張ります！
声を出して心を繋ぐ、心を繋いでボールを繋ぐ、絶対勝つぞー！</t>
    <rPh sb="0" eb="2">
      <t>ジブン</t>
    </rPh>
    <rPh sb="3" eb="5">
      <t>ナカマ</t>
    </rPh>
    <rPh sb="6" eb="7">
      <t>シン</t>
    </rPh>
    <rPh sb="9" eb="10">
      <t>コエ</t>
    </rPh>
    <rPh sb="11" eb="12">
      <t>ダ</t>
    </rPh>
    <rPh sb="14" eb="15">
      <t>アキラ</t>
    </rPh>
    <rPh sb="26" eb="27">
      <t>オ</t>
    </rPh>
    <rPh sb="31" eb="35">
      <t>イッチダンケツ</t>
    </rPh>
    <rPh sb="37" eb="38">
      <t>ツナ</t>
    </rPh>
    <rPh sb="43" eb="45">
      <t>ヘイキン</t>
    </rPh>
    <rPh sb="45" eb="47">
      <t>シンチョウ</t>
    </rPh>
    <rPh sb="48" eb="49">
      <t>チイ</t>
    </rPh>
    <rPh sb="53" eb="55">
      <t>カンケイ</t>
    </rPh>
    <rPh sb="60" eb="61">
      <t>ニン</t>
    </rPh>
    <rPh sb="62" eb="63">
      <t>チカラ</t>
    </rPh>
    <rPh sb="64" eb="65">
      <t>ア</t>
    </rPh>
    <rPh sb="68" eb="72">
      <t>ゼンコクタイカイ</t>
    </rPh>
    <rPh sb="72" eb="74">
      <t>シュツジョウ</t>
    </rPh>
    <rPh sb="75" eb="77">
      <t>メザ</t>
    </rPh>
    <rPh sb="79" eb="81">
      <t>ガンバ</t>
    </rPh>
    <rPh sb="86" eb="87">
      <t>コエ</t>
    </rPh>
    <rPh sb="88" eb="89">
      <t>ダ</t>
    </rPh>
    <rPh sb="91" eb="92">
      <t>ココロ</t>
    </rPh>
    <rPh sb="93" eb="94">
      <t>ツナ</t>
    </rPh>
    <rPh sb="96" eb="97">
      <t>ココロ</t>
    </rPh>
    <rPh sb="98" eb="99">
      <t>ツナ</t>
    </rPh>
    <rPh sb="105" eb="106">
      <t>ツナ</t>
    </rPh>
    <rPh sb="108" eb="111">
      <t>ゼッタイカ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</si>
</sst>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0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20" fillId="0" borderId="4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0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0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4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zoomScaleSheetLayoutView="100" workbookViewId="0">
      <selection activeCell="B27" sqref="B27:B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199" t="s">
        <v>115</v>
      </c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  <c r="O1" s="200"/>
      <c r="P1" s="200"/>
      <c r="Q1" s="200"/>
      <c r="R1" s="200"/>
      <c r="S1" s="200"/>
      <c r="T1" s="200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  <c r="AH1" s="200"/>
      <c r="AI1" s="200"/>
      <c r="AJ1" s="200"/>
      <c r="AK1" s="200"/>
      <c r="AL1" s="200"/>
      <c r="AM1" s="200"/>
      <c r="AN1" s="200"/>
      <c r="AO1" s="200"/>
      <c r="AP1" s="200"/>
      <c r="AQ1" s="200"/>
      <c r="AR1" s="200"/>
      <c r="AS1" s="200"/>
    </row>
    <row r="2" spans="1:51" ht="14.55" customHeight="1">
      <c r="A2" s="102" t="s">
        <v>121</v>
      </c>
      <c r="B2" s="103"/>
      <c r="C2" s="104" t="s">
        <v>158</v>
      </c>
      <c r="D2" s="105"/>
      <c r="E2" s="105"/>
      <c r="F2" s="105"/>
      <c r="G2" s="105"/>
      <c r="H2" s="105"/>
      <c r="I2" s="106"/>
      <c r="J2" s="95" t="s">
        <v>119</v>
      </c>
      <c r="K2" s="204"/>
      <c r="L2" s="204"/>
      <c r="M2" s="204"/>
      <c r="N2" s="204"/>
      <c r="O2" s="205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07" t="s">
        <v>122</v>
      </c>
      <c r="B3" s="108"/>
      <c r="C3" s="109" t="s">
        <v>132</v>
      </c>
      <c r="D3" s="110"/>
      <c r="E3" s="110"/>
      <c r="F3" s="110"/>
      <c r="G3" s="110"/>
      <c r="H3" s="110"/>
      <c r="I3" s="111"/>
      <c r="J3" s="201" t="s">
        <v>91</v>
      </c>
      <c r="K3" s="202"/>
      <c r="L3" s="202"/>
      <c r="M3" s="202"/>
      <c r="N3" s="202"/>
      <c r="O3" s="203"/>
      <c r="P3" s="97" t="s">
        <v>138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34" t="s">
        <v>110</v>
      </c>
      <c r="AF3" s="134"/>
      <c r="AG3" s="134"/>
      <c r="AH3" s="134"/>
      <c r="AI3" s="134"/>
      <c r="AJ3" s="134"/>
      <c r="AK3" s="134"/>
      <c r="AL3" s="134"/>
      <c r="AM3" s="134"/>
      <c r="AN3" s="134"/>
      <c r="AO3" s="134"/>
      <c r="AP3" s="134"/>
      <c r="AQ3" s="134"/>
      <c r="AR3" s="134"/>
      <c r="AS3" s="135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13" t="s">
        <v>123</v>
      </c>
      <c r="B4" s="214"/>
      <c r="C4" s="206">
        <v>431606335</v>
      </c>
      <c r="D4" s="207"/>
      <c r="E4" s="207"/>
      <c r="F4" s="207"/>
      <c r="G4" s="207"/>
      <c r="H4" s="207"/>
      <c r="I4" s="208"/>
      <c r="J4" s="217" t="s">
        <v>117</v>
      </c>
      <c r="K4" s="218"/>
      <c r="L4" s="218"/>
      <c r="M4" s="218"/>
      <c r="N4" s="218"/>
      <c r="O4" s="219"/>
      <c r="P4" s="149" t="s">
        <v>94</v>
      </c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31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15" t="s">
        <v>116</v>
      </c>
      <c r="B5" s="216"/>
      <c r="C5" s="209"/>
      <c r="D5" s="210"/>
      <c r="E5" s="210"/>
      <c r="F5" s="210"/>
      <c r="G5" s="210"/>
      <c r="H5" s="210"/>
      <c r="I5" s="211"/>
      <c r="J5" s="180">
        <v>21018</v>
      </c>
      <c r="K5" s="180"/>
      <c r="L5" s="180"/>
      <c r="M5" s="180"/>
      <c r="N5" s="180"/>
      <c r="O5" s="180"/>
      <c r="P5" s="150" t="s">
        <v>139</v>
      </c>
      <c r="Q5" s="151"/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0" t="s">
        <v>140</v>
      </c>
      <c r="AF5" s="151"/>
      <c r="AG5" s="151"/>
      <c r="AH5" s="151"/>
      <c r="AI5" s="151"/>
      <c r="AJ5" s="151"/>
      <c r="AK5" s="152"/>
      <c r="AL5" s="152"/>
      <c r="AM5" s="152"/>
      <c r="AN5" s="152"/>
      <c r="AO5" s="152"/>
      <c r="AP5" s="152"/>
      <c r="AQ5" s="152"/>
      <c r="AR5" s="152"/>
      <c r="AS5" s="153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24"/>
      <c r="C6" s="127" t="s">
        <v>107</v>
      </c>
      <c r="D6" s="128"/>
      <c r="E6" s="129" t="s">
        <v>108</v>
      </c>
      <c r="F6" s="130"/>
      <c r="G6" s="181" t="s">
        <v>81</v>
      </c>
      <c r="H6" s="181"/>
      <c r="I6" s="181"/>
      <c r="J6" s="181" t="s">
        <v>2</v>
      </c>
      <c r="K6" s="181"/>
      <c r="L6" s="181"/>
      <c r="M6" s="181" t="s">
        <v>3</v>
      </c>
      <c r="N6" s="181"/>
      <c r="O6" s="181"/>
      <c r="P6" s="131" t="s">
        <v>95</v>
      </c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3" t="s">
        <v>96</v>
      </c>
      <c r="AL6" s="133"/>
      <c r="AM6" s="133"/>
      <c r="AN6" s="133"/>
      <c r="AO6" s="133"/>
      <c r="AP6" s="133"/>
      <c r="AQ6" s="133"/>
      <c r="AR6" s="133"/>
      <c r="AS6" s="133"/>
      <c r="AT6" s="34" t="s">
        <v>124</v>
      </c>
    </row>
    <row r="7" spans="1:51" ht="13.5" customHeight="1">
      <c r="A7" s="73"/>
      <c r="B7" s="124"/>
      <c r="C7" s="76" t="s">
        <v>133</v>
      </c>
      <c r="D7" s="77"/>
      <c r="E7" s="78" t="s">
        <v>135</v>
      </c>
      <c r="F7" s="79"/>
      <c r="G7" s="182">
        <v>506095633</v>
      </c>
      <c r="H7" s="182"/>
      <c r="I7" s="182"/>
      <c r="J7" s="182"/>
      <c r="K7" s="182"/>
      <c r="L7" s="182"/>
      <c r="M7" s="182" t="s">
        <v>137</v>
      </c>
      <c r="N7" s="182"/>
      <c r="O7" s="182"/>
      <c r="P7" s="157" t="s">
        <v>7</v>
      </c>
      <c r="Q7" s="158"/>
      <c r="R7" s="126" t="s">
        <v>141</v>
      </c>
      <c r="S7" s="126"/>
      <c r="T7" s="126"/>
      <c r="U7" s="126"/>
      <c r="V7" s="27" t="s">
        <v>8</v>
      </c>
      <c r="W7" s="116" t="s">
        <v>142</v>
      </c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35" t="s">
        <v>9</v>
      </c>
      <c r="AL7" s="60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73</v>
      </c>
    </row>
    <row r="8" spans="1:51" ht="18" customHeight="1">
      <c r="A8" s="73"/>
      <c r="B8" s="124"/>
      <c r="C8" s="80" t="s">
        <v>134</v>
      </c>
      <c r="D8" s="81"/>
      <c r="E8" s="82" t="s">
        <v>136</v>
      </c>
      <c r="F8" s="83"/>
      <c r="G8" s="182"/>
      <c r="H8" s="182"/>
      <c r="I8" s="182"/>
      <c r="J8" s="182"/>
      <c r="K8" s="182"/>
      <c r="L8" s="182"/>
      <c r="M8" s="182"/>
      <c r="N8" s="182"/>
      <c r="O8" s="182"/>
      <c r="P8" s="119" t="s">
        <v>143</v>
      </c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55" customHeight="1">
      <c r="A9" s="73" t="s">
        <v>82</v>
      </c>
      <c r="B9" s="124"/>
      <c r="C9" s="76" t="s">
        <v>147</v>
      </c>
      <c r="D9" s="77"/>
      <c r="E9" s="78" t="s">
        <v>148</v>
      </c>
      <c r="F9" s="79"/>
      <c r="G9" s="182">
        <v>519005961</v>
      </c>
      <c r="H9" s="182"/>
      <c r="I9" s="182"/>
      <c r="J9" s="182"/>
      <c r="K9" s="182"/>
      <c r="L9" s="182"/>
      <c r="M9" s="182"/>
      <c r="N9" s="182"/>
      <c r="O9" s="182"/>
      <c r="P9" s="157" t="s">
        <v>7</v>
      </c>
      <c r="Q9" s="158"/>
      <c r="R9" s="184" t="s">
        <v>141</v>
      </c>
      <c r="S9" s="126"/>
      <c r="T9" s="126"/>
      <c r="U9" s="126"/>
      <c r="V9" s="27" t="s">
        <v>8</v>
      </c>
      <c r="W9" s="116" t="s">
        <v>153</v>
      </c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8"/>
      <c r="AK9" s="35" t="s">
        <v>125</v>
      </c>
      <c r="AL9" s="59" t="s">
        <v>155</v>
      </c>
      <c r="AM9" s="60"/>
      <c r="AN9" s="60"/>
      <c r="AO9" s="60"/>
      <c r="AP9" s="60"/>
      <c r="AQ9" s="60"/>
      <c r="AR9" s="60"/>
      <c r="AS9" s="36" t="s">
        <v>126</v>
      </c>
      <c r="AT9" s="54">
        <v>50</v>
      </c>
    </row>
    <row r="10" spans="1:51" ht="18" customHeight="1">
      <c r="A10" s="73"/>
      <c r="B10" s="124"/>
      <c r="C10" s="80" t="s">
        <v>149</v>
      </c>
      <c r="D10" s="81"/>
      <c r="E10" s="82" t="s">
        <v>150</v>
      </c>
      <c r="F10" s="83"/>
      <c r="G10" s="182"/>
      <c r="H10" s="182"/>
      <c r="I10" s="182"/>
      <c r="J10" s="182"/>
      <c r="K10" s="182"/>
      <c r="L10" s="182"/>
      <c r="M10" s="182"/>
      <c r="N10" s="182"/>
      <c r="O10" s="182"/>
      <c r="P10" s="119" t="s">
        <v>154</v>
      </c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1"/>
      <c r="AK10" s="61" t="s">
        <v>156</v>
      </c>
      <c r="AL10" s="62"/>
      <c r="AM10" s="62"/>
      <c r="AN10" s="62"/>
      <c r="AO10" s="37" t="s">
        <v>127</v>
      </c>
      <c r="AP10" s="63" t="s">
        <v>157</v>
      </c>
      <c r="AQ10" s="62"/>
      <c r="AR10" s="62"/>
      <c r="AS10" s="64"/>
      <c r="AT10" s="54"/>
    </row>
    <row r="11" spans="1:51" ht="14.55" customHeight="1">
      <c r="A11" s="73" t="s">
        <v>83</v>
      </c>
      <c r="B11" s="124"/>
      <c r="C11" s="76" t="s">
        <v>133</v>
      </c>
      <c r="D11" s="77"/>
      <c r="E11" s="78" t="s">
        <v>152</v>
      </c>
      <c r="F11" s="79"/>
      <c r="G11" s="182">
        <v>511272188</v>
      </c>
      <c r="H11" s="182"/>
      <c r="I11" s="182"/>
      <c r="J11" s="182"/>
      <c r="K11" s="182"/>
      <c r="L11" s="182"/>
      <c r="M11" s="182"/>
      <c r="N11" s="182"/>
      <c r="O11" s="182"/>
      <c r="P11" s="157" t="s">
        <v>7</v>
      </c>
      <c r="Q11" s="158"/>
      <c r="R11" s="126" t="s">
        <v>141</v>
      </c>
      <c r="S11" s="126"/>
      <c r="T11" s="126"/>
      <c r="U11" s="126"/>
      <c r="V11" s="27" t="s">
        <v>8</v>
      </c>
      <c r="W11" s="116" t="s">
        <v>160</v>
      </c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8"/>
      <c r="AK11" s="35" t="s">
        <v>125</v>
      </c>
      <c r="AL11" s="60" t="s">
        <v>155</v>
      </c>
      <c r="AM11" s="60"/>
      <c r="AN11" s="60"/>
      <c r="AO11" s="60"/>
      <c r="AP11" s="60"/>
      <c r="AQ11" s="60"/>
      <c r="AR11" s="60"/>
      <c r="AS11" s="36" t="s">
        <v>126</v>
      </c>
      <c r="AT11" s="54">
        <v>39</v>
      </c>
    </row>
    <row r="12" spans="1:51" ht="18" customHeight="1">
      <c r="A12" s="73"/>
      <c r="B12" s="124"/>
      <c r="C12" s="80" t="s">
        <v>134</v>
      </c>
      <c r="D12" s="81"/>
      <c r="E12" s="82" t="s">
        <v>151</v>
      </c>
      <c r="F12" s="83"/>
      <c r="G12" s="182"/>
      <c r="H12" s="182"/>
      <c r="I12" s="182"/>
      <c r="J12" s="182"/>
      <c r="K12" s="182"/>
      <c r="L12" s="182"/>
      <c r="M12" s="182"/>
      <c r="N12" s="182"/>
      <c r="O12" s="182"/>
      <c r="P12" s="119" t="s">
        <v>161</v>
      </c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1"/>
      <c r="AK12" s="61" t="s">
        <v>162</v>
      </c>
      <c r="AL12" s="62"/>
      <c r="AM12" s="62"/>
      <c r="AN12" s="62"/>
      <c r="AO12" s="37" t="s">
        <v>127</v>
      </c>
      <c r="AP12" s="63" t="s">
        <v>163</v>
      </c>
      <c r="AQ12" s="62"/>
      <c r="AR12" s="62"/>
      <c r="AS12" s="64"/>
      <c r="AT12" s="54"/>
    </row>
    <row r="13" spans="1:51" ht="15" customHeight="1">
      <c r="A13" s="73" t="s">
        <v>84</v>
      </c>
      <c r="B13" s="124"/>
      <c r="C13" s="159"/>
      <c r="D13" s="77"/>
      <c r="E13" s="77"/>
      <c r="F13" s="79"/>
      <c r="G13" s="187"/>
      <c r="H13" s="187"/>
      <c r="I13" s="187"/>
      <c r="J13" s="187"/>
      <c r="K13" s="187"/>
      <c r="L13" s="187"/>
      <c r="M13" s="187"/>
      <c r="N13" s="187"/>
      <c r="O13" s="187"/>
      <c r="P13" s="24"/>
      <c r="Q13" s="25"/>
      <c r="R13" s="143"/>
      <c r="S13" s="143"/>
      <c r="T13" s="143"/>
      <c r="U13" s="143"/>
      <c r="V13" s="26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8"/>
      <c r="AK13" s="38"/>
      <c r="AL13" s="136"/>
      <c r="AM13" s="136"/>
      <c r="AN13" s="136"/>
      <c r="AO13" s="136"/>
      <c r="AP13" s="136"/>
      <c r="AQ13" s="136"/>
      <c r="AR13" s="136"/>
      <c r="AS13" s="39"/>
      <c r="AT13" s="55"/>
    </row>
    <row r="14" spans="1:51" ht="18" customHeight="1">
      <c r="A14" s="73"/>
      <c r="B14" s="124"/>
      <c r="C14" s="183"/>
      <c r="D14" s="81"/>
      <c r="E14" s="81"/>
      <c r="F14" s="83"/>
      <c r="G14" s="187"/>
      <c r="H14" s="187"/>
      <c r="I14" s="187"/>
      <c r="J14" s="187"/>
      <c r="K14" s="187"/>
      <c r="L14" s="187"/>
      <c r="M14" s="187"/>
      <c r="N14" s="187"/>
      <c r="O14" s="187"/>
      <c r="P14" s="137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9"/>
      <c r="AK14" s="140"/>
      <c r="AL14" s="141"/>
      <c r="AM14" s="141"/>
      <c r="AN14" s="141"/>
      <c r="AO14" s="40"/>
      <c r="AP14" s="141"/>
      <c r="AQ14" s="141"/>
      <c r="AR14" s="141"/>
      <c r="AS14" s="142"/>
      <c r="AT14" s="55"/>
    </row>
    <row r="15" spans="1:51" ht="15" customHeight="1">
      <c r="A15" s="188" t="s">
        <v>98</v>
      </c>
      <c r="B15" s="124"/>
      <c r="C15" s="76" t="s">
        <v>166</v>
      </c>
      <c r="D15" s="77"/>
      <c r="E15" s="78" t="s">
        <v>167</v>
      </c>
      <c r="F15" s="79"/>
      <c r="G15" s="187"/>
      <c r="H15" s="187"/>
      <c r="I15" s="187"/>
      <c r="J15" s="187"/>
      <c r="K15" s="187"/>
      <c r="L15" s="187"/>
      <c r="M15" s="187"/>
      <c r="N15" s="187"/>
      <c r="O15" s="187"/>
      <c r="P15" s="157" t="s">
        <v>7</v>
      </c>
      <c r="Q15" s="158"/>
      <c r="R15" s="184" t="s">
        <v>141</v>
      </c>
      <c r="S15" s="126"/>
      <c r="T15" s="126"/>
      <c r="U15" s="126"/>
      <c r="V15" s="27" t="s">
        <v>8</v>
      </c>
      <c r="W15" s="116" t="s">
        <v>159</v>
      </c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8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85</v>
      </c>
    </row>
    <row r="16" spans="1:51" ht="18" customHeight="1">
      <c r="A16" s="73"/>
      <c r="B16" s="124"/>
      <c r="C16" s="80" t="s">
        <v>164</v>
      </c>
      <c r="D16" s="81"/>
      <c r="E16" s="82" t="s">
        <v>165</v>
      </c>
      <c r="F16" s="83"/>
      <c r="G16" s="187"/>
      <c r="H16" s="187"/>
      <c r="I16" s="187"/>
      <c r="J16" s="187"/>
      <c r="K16" s="187"/>
      <c r="L16" s="187"/>
      <c r="M16" s="187"/>
      <c r="N16" s="187"/>
      <c r="O16" s="187"/>
      <c r="P16" s="119" t="s">
        <v>168</v>
      </c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1"/>
      <c r="AK16" s="61" t="s">
        <v>145</v>
      </c>
      <c r="AL16" s="62"/>
      <c r="AM16" s="62"/>
      <c r="AN16" s="62"/>
      <c r="AO16" s="37" t="s">
        <v>127</v>
      </c>
      <c r="AP16" s="63" t="s">
        <v>169</v>
      </c>
      <c r="AQ16" s="62"/>
      <c r="AR16" s="62"/>
      <c r="AS16" s="64"/>
      <c r="AT16" s="54"/>
    </row>
    <row r="17" spans="1:46">
      <c r="A17" s="73" t="s">
        <v>0</v>
      </c>
      <c r="B17" s="124"/>
      <c r="C17" s="175" t="str">
        <f>IF(P16="","",P16)</f>
        <v>千葉県船橋市馬込町901</v>
      </c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24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5" customHeight="1">
      <c r="A19" s="73" t="s">
        <v>1</v>
      </c>
      <c r="B19" s="124"/>
      <c r="C19" s="175" t="str">
        <f>IF(AL15="","",AL15&amp;"-"&amp;AK16&amp;"-"&amp;AP16)</f>
        <v>047-438-6893</v>
      </c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5" customHeight="1">
      <c r="A20" s="73"/>
      <c r="B20" s="124"/>
      <c r="C20" s="175"/>
      <c r="D20" s="175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5" customHeight="1">
      <c r="A21" s="73" t="s">
        <v>85</v>
      </c>
      <c r="B21" s="124"/>
      <c r="C21" s="197"/>
      <c r="D21" s="189"/>
      <c r="E21" s="189"/>
      <c r="F21" s="189"/>
      <c r="G21" s="189"/>
      <c r="H21" s="189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5" customHeight="1" thickBot="1">
      <c r="A22" s="89"/>
      <c r="B22" s="212"/>
      <c r="C22" s="198"/>
      <c r="D22" s="190"/>
      <c r="E22" s="190"/>
      <c r="F22" s="190"/>
      <c r="G22" s="190"/>
      <c r="H22" s="190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85" t="s">
        <v>130</v>
      </c>
      <c r="B23" s="122" t="s">
        <v>86</v>
      </c>
      <c r="C23" s="176" t="s">
        <v>105</v>
      </c>
      <c r="D23" s="177"/>
      <c r="E23" s="178" t="s">
        <v>106</v>
      </c>
      <c r="F23" s="179"/>
      <c r="G23" s="122" t="s">
        <v>87</v>
      </c>
      <c r="H23" s="122"/>
      <c r="I23" s="122" t="s">
        <v>88</v>
      </c>
      <c r="J23" s="122"/>
      <c r="K23" s="122"/>
      <c r="L23" s="122"/>
      <c r="M23" s="122" t="s">
        <v>89</v>
      </c>
      <c r="N23" s="122"/>
      <c r="O23" s="122"/>
      <c r="P23" s="99" t="s">
        <v>99</v>
      </c>
      <c r="Q23" s="122"/>
      <c r="R23" s="122"/>
      <c r="S23" s="122"/>
      <c r="T23" s="123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86"/>
      <c r="B24" s="124"/>
      <c r="C24" s="164" t="s">
        <v>103</v>
      </c>
      <c r="D24" s="165"/>
      <c r="E24" s="166" t="s">
        <v>104</v>
      </c>
      <c r="F24" s="167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5"/>
      <c r="U24" s="1"/>
      <c r="V24" s="1"/>
      <c r="W24" s="1"/>
      <c r="X24" s="1"/>
      <c r="Y24" s="112" t="s">
        <v>100</v>
      </c>
      <c r="Z24" s="96"/>
      <c r="AA24" s="96"/>
      <c r="AB24" s="96"/>
      <c r="AC24" s="96"/>
      <c r="AD24" s="96"/>
      <c r="AE24" s="96"/>
      <c r="AF24" s="96"/>
      <c r="AG24" s="11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.05" customHeight="1">
      <c r="A25" s="100">
        <v>1</v>
      </c>
      <c r="B25" s="231" t="s">
        <v>231</v>
      </c>
      <c r="C25" s="76" t="s">
        <v>147</v>
      </c>
      <c r="D25" s="77"/>
      <c r="E25" s="78" t="s">
        <v>170</v>
      </c>
      <c r="F25" s="79"/>
      <c r="G25" s="65">
        <v>6</v>
      </c>
      <c r="H25" s="67"/>
      <c r="I25" s="86" t="s">
        <v>223</v>
      </c>
      <c r="J25" s="66"/>
      <c r="K25" s="66"/>
      <c r="L25" s="67"/>
      <c r="M25" s="65">
        <v>520548044</v>
      </c>
      <c r="N25" s="66"/>
      <c r="O25" s="67"/>
      <c r="P25" s="65">
        <v>151</v>
      </c>
      <c r="Q25" s="66"/>
      <c r="R25" s="66"/>
      <c r="S25" s="66"/>
      <c r="T25" s="71"/>
      <c r="U25" s="1"/>
      <c r="V25" s="1"/>
      <c r="W25" s="1"/>
      <c r="X25" s="1"/>
      <c r="Y25" s="191">
        <v>16</v>
      </c>
      <c r="Z25" s="192"/>
      <c r="AA25" s="192"/>
      <c r="AB25" s="192"/>
      <c r="AC25" s="192"/>
      <c r="AD25" s="192"/>
      <c r="AE25" s="192"/>
      <c r="AF25" s="192"/>
      <c r="AG25" s="19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1"/>
      <c r="B26" s="75"/>
      <c r="C26" s="80" t="s">
        <v>149</v>
      </c>
      <c r="D26" s="81"/>
      <c r="E26" s="82" t="s">
        <v>171</v>
      </c>
      <c r="F26" s="83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194"/>
      <c r="Z26" s="195"/>
      <c r="AA26" s="195"/>
      <c r="AB26" s="195"/>
      <c r="AC26" s="195"/>
      <c r="AD26" s="195"/>
      <c r="AE26" s="195"/>
      <c r="AF26" s="195"/>
      <c r="AG26" s="19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.05" customHeight="1">
      <c r="A27" s="100">
        <v>2</v>
      </c>
      <c r="B27" s="74">
        <v>2</v>
      </c>
      <c r="C27" s="76" t="s">
        <v>172</v>
      </c>
      <c r="D27" s="77"/>
      <c r="E27" s="78" t="s">
        <v>173</v>
      </c>
      <c r="F27" s="79"/>
      <c r="G27" s="65">
        <v>6</v>
      </c>
      <c r="H27" s="67"/>
      <c r="I27" s="86" t="s">
        <v>224</v>
      </c>
      <c r="J27" s="66"/>
      <c r="K27" s="66"/>
      <c r="L27" s="67"/>
      <c r="M27" s="65">
        <v>522667255</v>
      </c>
      <c r="N27" s="66"/>
      <c r="O27" s="67"/>
      <c r="P27" s="65">
        <v>143</v>
      </c>
      <c r="Q27" s="66"/>
      <c r="R27" s="66"/>
      <c r="S27" s="66"/>
      <c r="T27" s="7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1"/>
      <c r="B28" s="75"/>
      <c r="C28" s="80" t="s">
        <v>174</v>
      </c>
      <c r="D28" s="81"/>
      <c r="E28" s="82" t="s">
        <v>175</v>
      </c>
      <c r="F28" s="83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.05" customHeight="1">
      <c r="A29" s="100">
        <v>3</v>
      </c>
      <c r="B29" s="74">
        <v>3</v>
      </c>
      <c r="C29" s="76" t="s">
        <v>176</v>
      </c>
      <c r="D29" s="77"/>
      <c r="E29" s="78" t="s">
        <v>177</v>
      </c>
      <c r="F29" s="79"/>
      <c r="G29" s="65">
        <v>6</v>
      </c>
      <c r="H29" s="67"/>
      <c r="I29" s="86" t="s">
        <v>225</v>
      </c>
      <c r="J29" s="66"/>
      <c r="K29" s="66"/>
      <c r="L29" s="67"/>
      <c r="M29" s="65">
        <v>522667262</v>
      </c>
      <c r="N29" s="66"/>
      <c r="O29" s="67"/>
      <c r="P29" s="65">
        <v>154</v>
      </c>
      <c r="Q29" s="66"/>
      <c r="R29" s="66"/>
      <c r="S29" s="66"/>
      <c r="T29" s="7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1"/>
      <c r="B30" s="75"/>
      <c r="C30" s="80" t="s">
        <v>178</v>
      </c>
      <c r="D30" s="81"/>
      <c r="E30" s="82" t="s">
        <v>179</v>
      </c>
      <c r="F30" s="83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.05" customHeight="1" thickBot="1">
      <c r="A31" s="100">
        <v>4</v>
      </c>
      <c r="B31" s="74">
        <v>4</v>
      </c>
      <c r="C31" s="76" t="s">
        <v>180</v>
      </c>
      <c r="D31" s="77"/>
      <c r="E31" s="78" t="s">
        <v>181</v>
      </c>
      <c r="F31" s="79"/>
      <c r="G31" s="65">
        <v>6</v>
      </c>
      <c r="H31" s="67"/>
      <c r="I31" s="86" t="s">
        <v>226</v>
      </c>
      <c r="J31" s="66"/>
      <c r="K31" s="66"/>
      <c r="L31" s="67"/>
      <c r="M31" s="65">
        <v>522679302</v>
      </c>
      <c r="N31" s="66"/>
      <c r="O31" s="67"/>
      <c r="P31" s="65">
        <v>147</v>
      </c>
      <c r="Q31" s="66"/>
      <c r="R31" s="66"/>
      <c r="S31" s="66"/>
      <c r="T31" s="7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1"/>
      <c r="B32" s="75"/>
      <c r="C32" s="80" t="s">
        <v>182</v>
      </c>
      <c r="D32" s="81"/>
      <c r="E32" s="82" t="s">
        <v>183</v>
      </c>
      <c r="F32" s="83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12" t="s">
        <v>129</v>
      </c>
      <c r="Z32" s="96"/>
      <c r="AA32" s="96"/>
      <c r="AB32" s="96"/>
      <c r="AC32" s="96"/>
      <c r="AD32" s="96"/>
      <c r="AE32" s="96"/>
      <c r="AF32" s="96"/>
      <c r="AG32" s="11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.05" customHeight="1">
      <c r="A33" s="100">
        <v>5</v>
      </c>
      <c r="B33" s="74">
        <v>5</v>
      </c>
      <c r="C33" s="76" t="s">
        <v>184</v>
      </c>
      <c r="D33" s="77"/>
      <c r="E33" s="78" t="s">
        <v>185</v>
      </c>
      <c r="F33" s="79"/>
      <c r="G33" s="65">
        <v>6</v>
      </c>
      <c r="H33" s="67"/>
      <c r="I33" s="86" t="s">
        <v>227</v>
      </c>
      <c r="J33" s="66"/>
      <c r="K33" s="66"/>
      <c r="L33" s="67"/>
      <c r="M33" s="65">
        <v>525610340</v>
      </c>
      <c r="N33" s="66"/>
      <c r="O33" s="67"/>
      <c r="P33" s="65">
        <v>156</v>
      </c>
      <c r="Q33" s="66"/>
      <c r="R33" s="66"/>
      <c r="S33" s="66"/>
      <c r="T33" s="71"/>
      <c r="U33" s="1"/>
      <c r="V33" s="1"/>
      <c r="W33" s="1"/>
      <c r="X33" s="1"/>
      <c r="Y33" s="114">
        <v>1</v>
      </c>
      <c r="Z33" s="66"/>
      <c r="AA33" s="66"/>
      <c r="AB33" s="66"/>
      <c r="AC33" s="66"/>
      <c r="AD33" s="66"/>
      <c r="AE33" s="66"/>
      <c r="AF33" s="66"/>
      <c r="AG33" s="7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1"/>
      <c r="B34" s="75"/>
      <c r="C34" s="80" t="s">
        <v>186</v>
      </c>
      <c r="D34" s="81"/>
      <c r="E34" s="82" t="s">
        <v>187</v>
      </c>
      <c r="F34" s="83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15"/>
      <c r="Z34" s="87"/>
      <c r="AA34" s="87"/>
      <c r="AB34" s="87"/>
      <c r="AC34" s="87"/>
      <c r="AD34" s="87"/>
      <c r="AE34" s="87"/>
      <c r="AF34" s="87"/>
      <c r="AG34" s="8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.05" customHeight="1">
      <c r="A35" s="100">
        <v>6</v>
      </c>
      <c r="B35" s="74">
        <v>6</v>
      </c>
      <c r="C35" s="76" t="s">
        <v>188</v>
      </c>
      <c r="D35" s="77"/>
      <c r="E35" s="78" t="s">
        <v>189</v>
      </c>
      <c r="F35" s="79"/>
      <c r="G35" s="65">
        <v>5</v>
      </c>
      <c r="H35" s="67"/>
      <c r="I35" s="86" t="s">
        <v>227</v>
      </c>
      <c r="J35" s="66"/>
      <c r="K35" s="66"/>
      <c r="L35" s="67"/>
      <c r="M35" s="65">
        <v>521184180</v>
      </c>
      <c r="N35" s="66"/>
      <c r="O35" s="67"/>
      <c r="P35" s="65">
        <v>148</v>
      </c>
      <c r="Q35" s="66"/>
      <c r="R35" s="66"/>
      <c r="S35" s="66"/>
      <c r="T35" s="7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1"/>
      <c r="B36" s="75"/>
      <c r="C36" s="80" t="s">
        <v>190</v>
      </c>
      <c r="D36" s="81"/>
      <c r="E36" s="82" t="s">
        <v>191</v>
      </c>
      <c r="F36" s="83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.05" customHeight="1">
      <c r="A37" s="100">
        <v>7</v>
      </c>
      <c r="B37" s="74">
        <v>7</v>
      </c>
      <c r="C37" s="76" t="s">
        <v>192</v>
      </c>
      <c r="D37" s="77"/>
      <c r="E37" s="78" t="s">
        <v>193</v>
      </c>
      <c r="F37" s="79"/>
      <c r="G37" s="65">
        <v>5</v>
      </c>
      <c r="H37" s="67"/>
      <c r="I37" s="86" t="s">
        <v>227</v>
      </c>
      <c r="J37" s="66"/>
      <c r="K37" s="66"/>
      <c r="L37" s="67"/>
      <c r="M37" s="65">
        <v>521184197</v>
      </c>
      <c r="N37" s="66"/>
      <c r="O37" s="67"/>
      <c r="P37" s="65">
        <v>137</v>
      </c>
      <c r="Q37" s="66"/>
      <c r="R37" s="66"/>
      <c r="S37" s="66"/>
      <c r="T37" s="7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1"/>
      <c r="B38" s="75"/>
      <c r="C38" s="80" t="s">
        <v>194</v>
      </c>
      <c r="D38" s="81"/>
      <c r="E38" s="82" t="s">
        <v>195</v>
      </c>
      <c r="F38" s="83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.05" customHeight="1">
      <c r="A39" s="100">
        <v>8</v>
      </c>
      <c r="B39" s="74">
        <v>8</v>
      </c>
      <c r="C39" s="76" t="s">
        <v>196</v>
      </c>
      <c r="D39" s="77"/>
      <c r="E39" s="78" t="s">
        <v>197</v>
      </c>
      <c r="F39" s="79"/>
      <c r="G39" s="65">
        <v>5</v>
      </c>
      <c r="H39" s="67"/>
      <c r="I39" s="86" t="s">
        <v>225</v>
      </c>
      <c r="J39" s="66"/>
      <c r="K39" s="66"/>
      <c r="L39" s="67"/>
      <c r="M39" s="65">
        <v>523063315</v>
      </c>
      <c r="N39" s="66"/>
      <c r="O39" s="67"/>
      <c r="P39" s="65">
        <v>150</v>
      </c>
      <c r="Q39" s="66"/>
      <c r="R39" s="66"/>
      <c r="S39" s="66"/>
      <c r="T39" s="7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1"/>
      <c r="B40" s="75"/>
      <c r="C40" s="80" t="s">
        <v>198</v>
      </c>
      <c r="D40" s="81"/>
      <c r="E40" s="82" t="s">
        <v>199</v>
      </c>
      <c r="F40" s="83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.05" customHeight="1">
      <c r="A41" s="100">
        <v>9</v>
      </c>
      <c r="B41" s="74">
        <v>9</v>
      </c>
      <c r="C41" s="76" t="s">
        <v>200</v>
      </c>
      <c r="D41" s="77"/>
      <c r="E41" s="78" t="s">
        <v>173</v>
      </c>
      <c r="F41" s="79"/>
      <c r="G41" s="65">
        <v>5</v>
      </c>
      <c r="H41" s="67"/>
      <c r="I41" s="86" t="s">
        <v>228</v>
      </c>
      <c r="J41" s="66"/>
      <c r="K41" s="66"/>
      <c r="L41" s="67"/>
      <c r="M41" s="65">
        <v>525213749</v>
      </c>
      <c r="N41" s="66"/>
      <c r="O41" s="67"/>
      <c r="P41" s="65">
        <v>144</v>
      </c>
      <c r="Q41" s="66"/>
      <c r="R41" s="66"/>
      <c r="S41" s="66"/>
      <c r="T41" s="7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1"/>
      <c r="B42" s="75"/>
      <c r="C42" s="80" t="s">
        <v>201</v>
      </c>
      <c r="D42" s="81"/>
      <c r="E42" s="82" t="s">
        <v>202</v>
      </c>
      <c r="F42" s="83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.05" customHeight="1">
      <c r="A43" s="100">
        <v>10</v>
      </c>
      <c r="B43" s="74">
        <v>10</v>
      </c>
      <c r="C43" s="76" t="s">
        <v>203</v>
      </c>
      <c r="D43" s="77"/>
      <c r="E43" s="78" t="s">
        <v>204</v>
      </c>
      <c r="F43" s="79"/>
      <c r="G43" s="65">
        <v>5</v>
      </c>
      <c r="H43" s="67"/>
      <c r="I43" s="86" t="s">
        <v>227</v>
      </c>
      <c r="J43" s="66"/>
      <c r="K43" s="66"/>
      <c r="L43" s="67"/>
      <c r="M43" s="65">
        <v>525449261</v>
      </c>
      <c r="N43" s="66"/>
      <c r="O43" s="67"/>
      <c r="P43" s="65">
        <v>137</v>
      </c>
      <c r="Q43" s="66"/>
      <c r="R43" s="66"/>
      <c r="S43" s="66"/>
      <c r="T43" s="7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1"/>
      <c r="B44" s="75"/>
      <c r="C44" s="80" t="s">
        <v>205</v>
      </c>
      <c r="D44" s="81"/>
      <c r="E44" s="82" t="s">
        <v>206</v>
      </c>
      <c r="F44" s="83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.05" customHeight="1">
      <c r="A45" s="100">
        <v>11</v>
      </c>
      <c r="B45" s="74">
        <v>11</v>
      </c>
      <c r="C45" s="76" t="s">
        <v>207</v>
      </c>
      <c r="D45" s="77"/>
      <c r="E45" s="78" t="s">
        <v>208</v>
      </c>
      <c r="F45" s="79"/>
      <c r="G45" s="65">
        <v>4</v>
      </c>
      <c r="H45" s="67"/>
      <c r="I45" s="86" t="s">
        <v>229</v>
      </c>
      <c r="J45" s="66"/>
      <c r="K45" s="66"/>
      <c r="L45" s="67"/>
      <c r="M45" s="65">
        <v>524268122</v>
      </c>
      <c r="N45" s="66"/>
      <c r="O45" s="67"/>
      <c r="P45" s="65">
        <v>135</v>
      </c>
      <c r="Q45" s="66"/>
      <c r="R45" s="66"/>
      <c r="S45" s="66"/>
      <c r="T45" s="7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1"/>
      <c r="B46" s="75"/>
      <c r="C46" s="80" t="s">
        <v>209</v>
      </c>
      <c r="D46" s="81"/>
      <c r="E46" s="82" t="s">
        <v>210</v>
      </c>
      <c r="F46" s="83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.05" customHeight="1">
      <c r="A47" s="100">
        <v>12</v>
      </c>
      <c r="B47" s="74">
        <v>12</v>
      </c>
      <c r="C47" s="76" t="s">
        <v>211</v>
      </c>
      <c r="D47" s="77"/>
      <c r="E47" s="78" t="s">
        <v>212</v>
      </c>
      <c r="F47" s="79"/>
      <c r="G47" s="65">
        <v>4</v>
      </c>
      <c r="H47" s="67"/>
      <c r="I47" s="86" t="s">
        <v>225</v>
      </c>
      <c r="J47" s="66"/>
      <c r="K47" s="66"/>
      <c r="L47" s="67"/>
      <c r="M47" s="65">
        <v>525613099</v>
      </c>
      <c r="N47" s="66"/>
      <c r="O47" s="67"/>
      <c r="P47" s="65">
        <v>143</v>
      </c>
      <c r="Q47" s="66"/>
      <c r="R47" s="66"/>
      <c r="S47" s="66"/>
      <c r="T47" s="7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69"/>
      <c r="B48" s="170"/>
      <c r="C48" s="171" t="s">
        <v>213</v>
      </c>
      <c r="D48" s="172"/>
      <c r="E48" s="173" t="s">
        <v>214</v>
      </c>
      <c r="F48" s="174"/>
      <c r="G48" s="154"/>
      <c r="H48" s="168"/>
      <c r="I48" s="154"/>
      <c r="J48" s="155"/>
      <c r="K48" s="155"/>
      <c r="L48" s="168"/>
      <c r="M48" s="154"/>
      <c r="N48" s="155"/>
      <c r="O48" s="168"/>
      <c r="P48" s="154"/>
      <c r="Q48" s="155"/>
      <c r="R48" s="155"/>
      <c r="S48" s="155"/>
      <c r="T48" s="15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.05" customHeight="1">
      <c r="A49" s="73">
        <v>13</v>
      </c>
      <c r="B49" s="74">
        <v>13</v>
      </c>
      <c r="C49" s="76" t="s">
        <v>215</v>
      </c>
      <c r="D49" s="77"/>
      <c r="E49" s="78" t="s">
        <v>216</v>
      </c>
      <c r="F49" s="79"/>
      <c r="G49" s="65">
        <v>3</v>
      </c>
      <c r="H49" s="67"/>
      <c r="I49" s="86" t="s">
        <v>230</v>
      </c>
      <c r="J49" s="66"/>
      <c r="K49" s="66"/>
      <c r="L49" s="67"/>
      <c r="M49" s="65">
        <v>524268139</v>
      </c>
      <c r="N49" s="66"/>
      <c r="O49" s="67"/>
      <c r="P49" s="65">
        <v>125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80" t="s">
        <v>217</v>
      </c>
      <c r="D50" s="81"/>
      <c r="E50" s="82" t="s">
        <v>218</v>
      </c>
      <c r="F50" s="83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.05" customHeight="1">
      <c r="A51" s="73">
        <v>14</v>
      </c>
      <c r="B51" s="74">
        <v>14</v>
      </c>
      <c r="C51" s="76" t="s">
        <v>219</v>
      </c>
      <c r="D51" s="77"/>
      <c r="E51" s="78" t="s">
        <v>220</v>
      </c>
      <c r="F51" s="79"/>
      <c r="G51" s="65">
        <v>3</v>
      </c>
      <c r="H51" s="67"/>
      <c r="I51" s="86" t="s">
        <v>225</v>
      </c>
      <c r="J51" s="66"/>
      <c r="K51" s="66"/>
      <c r="L51" s="67"/>
      <c r="M51" s="65">
        <v>525306205</v>
      </c>
      <c r="N51" s="66"/>
      <c r="O51" s="67"/>
      <c r="P51" s="65">
        <v>128</v>
      </c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1" t="s">
        <v>221</v>
      </c>
      <c r="D52" s="92"/>
      <c r="E52" s="93" t="s">
        <v>222</v>
      </c>
      <c r="F52" s="94"/>
      <c r="G52" s="84"/>
      <c r="H52" s="85"/>
      <c r="I52" s="84"/>
      <c r="J52" s="87"/>
      <c r="K52" s="87"/>
      <c r="L52" s="85"/>
      <c r="M52" s="84"/>
      <c r="N52" s="87"/>
      <c r="O52" s="85"/>
      <c r="P52" s="84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60" t="s">
        <v>102</v>
      </c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3"/>
      <c r="U54" s="2"/>
      <c r="V54" s="144" t="s">
        <v>120</v>
      </c>
      <c r="W54" s="145"/>
      <c r="X54" s="145"/>
      <c r="Y54" s="145"/>
      <c r="Z54" s="145"/>
      <c r="AA54" s="145"/>
      <c r="AB54" s="145"/>
      <c r="AC54" s="145"/>
      <c r="AD54" s="145"/>
      <c r="AE54" s="145"/>
      <c r="AF54" s="146"/>
      <c r="AG54" s="147"/>
      <c r="AH54" s="147"/>
      <c r="AI54" s="147"/>
      <c r="AJ54" s="14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.05" customHeight="1" thickBot="1">
      <c r="A55" s="161" t="s">
        <v>232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3"/>
      <c r="U55" s="2"/>
      <c r="V55" s="56">
        <f>LEN(A55)</f>
        <v>115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20" t="s">
        <v>12</v>
      </c>
      <c r="B1" s="22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20"/>
      <c r="B2" s="22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21" t="s">
        <v>19</v>
      </c>
      <c r="B4" s="222"/>
      <c r="C4" s="222"/>
      <c r="D4" s="222"/>
      <c r="E4" s="222"/>
      <c r="F4" s="222"/>
      <c r="G4" s="223"/>
      <c r="H4" s="5" t="s">
        <v>20</v>
      </c>
      <c r="I4" s="5" t="s">
        <v>21</v>
      </c>
      <c r="J4" s="224" t="s">
        <v>70</v>
      </c>
      <c r="K4" s="222"/>
      <c r="L4" s="222"/>
      <c r="M4" s="222"/>
      <c r="N4" s="222"/>
      <c r="O4" s="222"/>
      <c r="P4" s="222"/>
      <c r="Q4" s="223"/>
    </row>
    <row r="5" spans="1:41" ht="72" customHeight="1" thickBot="1">
      <c r="A5" s="225"/>
      <c r="B5" s="226"/>
      <c r="C5" s="226"/>
      <c r="D5" s="226"/>
      <c r="E5" s="226"/>
      <c r="F5" s="226"/>
      <c r="G5" s="227"/>
      <c r="H5" s="9" t="str">
        <f>IF(入力!J3="","",入力!J3)</f>
        <v>女子</v>
      </c>
      <c r="I5" s="9">
        <f>入力!Y25</f>
        <v>16</v>
      </c>
      <c r="J5" s="228"/>
      <c r="K5" s="229"/>
      <c r="L5" s="229"/>
      <c r="M5" s="229"/>
      <c r="N5" s="229"/>
      <c r="O5" s="229"/>
      <c r="P5" s="229"/>
      <c r="Q5" s="23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21018</v>
      </c>
      <c r="B7" s="13" t="str">
        <f>IF(入力!C3="","",入力!C3)</f>
        <v>法典東スポーツクラブ</v>
      </c>
      <c r="C7" s="13" t="str">
        <f>IF(入力!C2="","",入力!C2)</f>
        <v>ホウデンヒガシ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東武アーバンクライン</v>
      </c>
      <c r="S7" s="13" t="str">
        <f>IF(入力!AE5="","",入力!AE5)</f>
        <v>馬込沢</v>
      </c>
      <c r="T7" s="13"/>
      <c r="U7" s="13">
        <f>IF(入力!C4="","",入力!C4)</f>
        <v>431606335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田中</v>
      </c>
      <c r="D16" s="13" t="str">
        <f>IF(入力!E8="","",入力!E8)</f>
        <v>辰夫</v>
      </c>
      <c r="E16" s="13" t="str">
        <f>IF(入力!C7="","",入力!C7)</f>
        <v>タナカ</v>
      </c>
      <c r="F16" s="13" t="str">
        <f>IF(入力!E7="","",入力!E7)</f>
        <v>タツオ</v>
      </c>
      <c r="G16" s="13">
        <f>IF(入力!G7="","",入力!G7)</f>
        <v>506095633</v>
      </c>
      <c r="H16" s="13" t="str">
        <f>IF(入力!J7="","",入力!J7)</f>
        <v/>
      </c>
      <c r="I16" s="13" t="str">
        <f>IF(入力!M7="","",入力!M7)</f>
        <v>091C004193</v>
      </c>
      <c r="J16" s="13"/>
      <c r="K16" s="13"/>
      <c r="L16" s="13">
        <f>IF(入力!AT7="","",入力!AT7)</f>
        <v>73</v>
      </c>
      <c r="M16" s="13"/>
      <c r="N16" s="13"/>
      <c r="O16" s="13"/>
      <c r="P16" s="13"/>
      <c r="Q16" s="13"/>
      <c r="R16" s="13" t="str">
        <f>IF(入力!R7="","",入力!R7)</f>
        <v>273</v>
      </c>
      <c r="S16" s="13" t="str">
        <f>IF(入力!W7="","",入力!W7)</f>
        <v>0041</v>
      </c>
      <c r="T16" s="13" t="str">
        <f>IF(入力!P8="","",入力!P8)</f>
        <v>千葉県船橋市旭町２－１０－２１</v>
      </c>
      <c r="U16" s="13" t="str">
        <f>IF(入力!AL7="","",入力!AL7)</f>
        <v>047</v>
      </c>
      <c r="V16" s="13" t="str">
        <f>IF(入力!AK8="","",入力!AK8)</f>
        <v>438</v>
      </c>
      <c r="W16" s="13" t="str">
        <f>IF(入力!AP8="","",入力!AP8)</f>
        <v>6356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恩田</v>
      </c>
      <c r="D17" s="13" t="str">
        <f>IF(入力!E10="","",入力!E10)</f>
        <v>健史</v>
      </c>
      <c r="E17" s="13" t="str">
        <f>IF(入力!C9="","",入力!C9)</f>
        <v>オンダ</v>
      </c>
      <c r="F17" s="13" t="str">
        <f>IF(入力!E9="","",入力!E9)</f>
        <v>ケンジ</v>
      </c>
      <c r="G17" s="13">
        <f>IF(入力!G9="","",入力!G9)</f>
        <v>519005961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0048</v>
      </c>
      <c r="T17" s="13" t="str">
        <f>IF(入力!P10="","",入力!P10)</f>
        <v>千葉県船橋市丸山２－４９－１１</v>
      </c>
      <c r="U17" s="13" t="str">
        <f>IF(入力!AL9="","",入力!AL9)</f>
        <v>090</v>
      </c>
      <c r="V17" s="13" t="str">
        <f>IF(入力!AK10="","",入力!AK10)</f>
        <v>2240</v>
      </c>
      <c r="W17" s="13" t="str">
        <f>IF(入力!AP10="","",入力!AP10)</f>
        <v>7205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田中</v>
      </c>
      <c r="D20" s="13" t="str">
        <f>IF(入力!E12="","",入力!E12)</f>
        <v>速人</v>
      </c>
      <c r="E20" s="13" t="str">
        <f>IF(入力!C11="","",入力!C11)</f>
        <v>タナカ</v>
      </c>
      <c r="F20" s="13" t="str">
        <f>IF(入力!E11="","",入力!E11)</f>
        <v>ハヤト</v>
      </c>
      <c r="G20" s="13">
        <f>IF(入力!G11="","",入力!G11)</f>
        <v>511272188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39</v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0865</v>
      </c>
      <c r="T20" s="13" t="str">
        <f>IF(入力!P12="","",入力!P12)</f>
        <v>千葉県船橋市夏見1-18-11-104</v>
      </c>
      <c r="U20" s="13" t="str">
        <f>IF(入力!AL11="","",入力!AL11)</f>
        <v>090</v>
      </c>
      <c r="V20" s="13" t="str">
        <f>IF(入力!AK12="","",入力!AK12)</f>
        <v>5431</v>
      </c>
      <c r="W20" s="13" t="str">
        <f>IF(入力!AP12="","",入力!AP12)</f>
        <v>1418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平野</v>
      </c>
      <c r="D22" s="13" t="str">
        <f>IF(入力!E16="","",入力!E16)</f>
        <v>利一</v>
      </c>
      <c r="E22" s="13" t="str">
        <f>IF(入力!C15="","",入力!C15)</f>
        <v>ヒラノ</v>
      </c>
      <c r="F22" s="13" t="str">
        <f>IF(入力!E15="","",入力!E15)</f>
        <v>トシカズ</v>
      </c>
      <c r="G22" s="13"/>
      <c r="H22" s="13"/>
      <c r="I22" s="13"/>
      <c r="J22" s="13"/>
      <c r="K22" s="13"/>
      <c r="L22" s="13">
        <f>IF(入力!AT15="","",入力!AT15)</f>
        <v>85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273</v>
      </c>
      <c r="S22" s="13" t="str">
        <f>IF(入力!W15="","",入力!W15)</f>
        <v>0851</v>
      </c>
      <c r="T22" s="13" t="str">
        <f>IF(入力!P16="","",入力!P16)</f>
        <v>千葉県船橋市馬込町901</v>
      </c>
      <c r="U22" s="13" t="str">
        <f>IF(入力!AL15="","",入力!AL15)</f>
        <v>047</v>
      </c>
      <c r="V22" s="13" t="str">
        <f>IF(入力!AK16="","",入力!AK16)</f>
        <v>438</v>
      </c>
      <c r="W22" s="13" t="str">
        <f>IF(入力!AP16="","",入力!AP16)</f>
        <v>6893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恩田</v>
      </c>
      <c r="D24" s="51" t="str">
        <f>VLOOKUP($B$51,$A$53:$F$352,4)</f>
        <v>彩羽</v>
      </c>
      <c r="E24" s="51" t="str">
        <f>VLOOKUP($B$51,$A$53:$F$352,5)</f>
        <v>オンダ</v>
      </c>
      <c r="F24" s="51" t="str">
        <f>VLOOKUP($B$51,$A$53:$F$352,6)</f>
        <v>アヤネ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恩田</v>
      </c>
      <c r="D53" s="13" t="str">
        <f>IF(入力!E26="","",入力!E26)</f>
        <v>彩羽</v>
      </c>
      <c r="E53" s="13" t="str">
        <f>IF(入力!C25="","",入力!C25)</f>
        <v>オンダ</v>
      </c>
      <c r="F53" s="13" t="str">
        <f>IF(入力!E25="","",入力!E25)</f>
        <v>アヤネ</v>
      </c>
      <c r="G53" s="13">
        <f>IF(入力!M25="","",入力!M25)</f>
        <v>520548044</v>
      </c>
      <c r="H53" s="13" t="str">
        <f>IF(入力!I25="","",入力!I25)</f>
        <v>船橋市立丸山小学校</v>
      </c>
      <c r="I53" s="13">
        <f>IF(入力!G25="","",入力!G25)</f>
        <v>6</v>
      </c>
      <c r="J53" s="13">
        <f>IF(入力!P25="","",入力!P25)</f>
        <v>151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並木</v>
      </c>
      <c r="D54" s="13" t="str">
        <f>IF(入力!E28="","",入力!E28)</f>
        <v>結唯</v>
      </c>
      <c r="E54" s="13" t="str">
        <f>IF(入力!C27="","",入力!C27)</f>
        <v>ナミキ</v>
      </c>
      <c r="F54" s="13" t="str">
        <f>IF(入力!E27="","",入力!E27)</f>
        <v>ユイ</v>
      </c>
      <c r="G54" s="13">
        <f>IF(入力!M27="","",入力!M27)</f>
        <v>522667255</v>
      </c>
      <c r="H54" s="13" t="str">
        <f>IF(入力!I27="","",入力!I27)</f>
        <v>船橋市立塚田小学校</v>
      </c>
      <c r="I54" s="13">
        <f>IF(入力!G27="","",入力!G27)</f>
        <v>6</v>
      </c>
      <c r="J54" s="13">
        <f>IF(入力!P27="","",入力!P27)</f>
        <v>143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高崎</v>
      </c>
      <c r="D55" s="13" t="str">
        <f>IF(入力!E30="","",入力!E30)</f>
        <v>結月</v>
      </c>
      <c r="E55" s="13" t="str">
        <f>IF(入力!C29="","",入力!C29)</f>
        <v>タカサキ</v>
      </c>
      <c r="F55" s="13" t="str">
        <f>IF(入力!E29="","",入力!E29)</f>
        <v>ユヅキ</v>
      </c>
      <c r="G55" s="13">
        <f>IF(入力!M29="","",入力!M29)</f>
        <v>522667262</v>
      </c>
      <c r="H55" s="13" t="str">
        <f>IF(入力!I29="","",入力!I29)</f>
        <v>船橋市立法典東小学校</v>
      </c>
      <c r="I55" s="13">
        <f>IF(入力!G29="","",入力!G29)</f>
        <v>6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平山</v>
      </c>
      <c r="D56" s="13" t="str">
        <f>IF(入力!E32="","",入力!E32)</f>
        <v>結菜</v>
      </c>
      <c r="E56" s="13" t="str">
        <f>IF(入力!C31="","",入力!C31)</f>
        <v>ヒラヤマ</v>
      </c>
      <c r="F56" s="13" t="str">
        <f>IF(入力!E31="","",入力!E31)</f>
        <v>ユナ</v>
      </c>
      <c r="G56" s="13">
        <f>IF(入力!M31="","",入力!M31)</f>
        <v>522679302</v>
      </c>
      <c r="H56" s="13" t="str">
        <f>IF(入力!I31="","",入力!I31)</f>
        <v>船橋市立八木が谷小学校</v>
      </c>
      <c r="I56" s="13">
        <f>IF(入力!G31="","",入力!G31)</f>
        <v>6</v>
      </c>
      <c r="J56" s="13">
        <f>IF(入力!P31="","",入力!P31)</f>
        <v>147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矢島</v>
      </c>
      <c r="D57" s="13" t="str">
        <f>IF(入力!E34="","",入力!E34)</f>
        <v>里生梨</v>
      </c>
      <c r="E57" s="13" t="str">
        <f>IF(入力!C33="","",入力!C33)</f>
        <v>ヤジマ</v>
      </c>
      <c r="F57" s="13" t="str">
        <f>IF(入力!E33="","",入力!E33)</f>
        <v>ノイリ</v>
      </c>
      <c r="G57" s="13">
        <f>IF(入力!M33="","",入力!M33)</f>
        <v>525610340</v>
      </c>
      <c r="H57" s="13" t="str">
        <f>IF(入力!I33="","",入力!I33)</f>
        <v>船橋市立法典東小学校</v>
      </c>
      <c r="I57" s="13">
        <f>IF(入力!G33="","",入力!G33)</f>
        <v>6</v>
      </c>
      <c r="J57" s="13">
        <f>IF(入力!P33="","",入力!P33)</f>
        <v>156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渡邉</v>
      </c>
      <c r="D58" s="13" t="str">
        <f>IF(入力!E36="","",入力!E36)</f>
        <v>心陽</v>
      </c>
      <c r="E58" s="13" t="str">
        <f>IF(入力!C35="","",入力!C35)</f>
        <v>ワタナベ</v>
      </c>
      <c r="F58" s="13" t="str">
        <f>IF(入力!E35="","",入力!E35)</f>
        <v>コハル</v>
      </c>
      <c r="G58" s="13">
        <f>IF(入力!M35="","",入力!M35)</f>
        <v>521184180</v>
      </c>
      <c r="H58" s="13" t="str">
        <f>IF(入力!I35="","",入力!I35)</f>
        <v>船橋市立法典東小学校</v>
      </c>
      <c r="I58" s="13">
        <f>IF(入力!G35="","",入力!G35)</f>
        <v>5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上大迫</v>
      </c>
      <c r="D59" s="13" t="str">
        <f>IF(入力!E38="","",入力!E38)</f>
        <v>琉衣</v>
      </c>
      <c r="E59" s="13" t="str">
        <f>IF(入力!C37="","",入力!C37)</f>
        <v>カミオオサコ</v>
      </c>
      <c r="F59" s="13" t="str">
        <f>IF(入力!E37="","",入力!E37)</f>
        <v>ルイ</v>
      </c>
      <c r="G59" s="13">
        <f>IF(入力!M37="","",入力!M37)</f>
        <v>521184197</v>
      </c>
      <c r="H59" s="13" t="str">
        <f>IF(入力!I37="","",入力!I37)</f>
        <v>船橋市立法典東小学校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五島</v>
      </c>
      <c r="D60" s="13" t="str">
        <f>IF(入力!E40="","",入力!E40)</f>
        <v>一花</v>
      </c>
      <c r="E60" s="13" t="str">
        <f>IF(入力!C39="","",入力!C39)</f>
        <v>ゴトウ</v>
      </c>
      <c r="F60" s="13" t="str">
        <f>IF(入力!E39="","",入力!E39)</f>
        <v>イチカ</v>
      </c>
      <c r="G60" s="13">
        <f>IF(入力!M39="","",入力!M39)</f>
        <v>523063315</v>
      </c>
      <c r="H60" s="13" t="str">
        <f>IF(入力!I39="","",入力!I39)</f>
        <v>船橋市立法典東小学校</v>
      </c>
      <c r="I60" s="13">
        <f>IF(入力!G39="","",入力!G39)</f>
        <v>5</v>
      </c>
      <c r="J60" s="13">
        <f>IF(入力!P39="","",入力!P39)</f>
        <v>150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梅津</v>
      </c>
      <c r="D61" s="13" t="str">
        <f>IF(入力!E42="","",入力!E42)</f>
        <v>結</v>
      </c>
      <c r="E61" s="13" t="str">
        <f>IF(入力!C41="","",入力!C41)</f>
        <v>ウメヅ</v>
      </c>
      <c r="F61" s="13" t="str">
        <f>IF(入力!E41="","",入力!E41)</f>
        <v>ユイ</v>
      </c>
      <c r="G61" s="13">
        <f>IF(入力!M41="","",入力!M41)</f>
        <v>525213749</v>
      </c>
      <c r="H61" s="13" t="str">
        <f>IF(入力!I41="","",入力!I41)</f>
        <v>鎌ヶ谷市立五本松小学校</v>
      </c>
      <c r="I61" s="13">
        <f>IF(入力!G41="","",入力!G41)</f>
        <v>5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吉武</v>
      </c>
      <c r="D62" s="13" t="str">
        <f>IF(入力!E44="","",入力!E44)</f>
        <v>花歩</v>
      </c>
      <c r="E62" s="13" t="str">
        <f>IF(入力!C43="","",入力!C43)</f>
        <v>ヨシタケ</v>
      </c>
      <c r="F62" s="13" t="str">
        <f>IF(入力!E43="","",入力!E43)</f>
        <v>カホ</v>
      </c>
      <c r="G62" s="13">
        <f>IF(入力!M43="","",入力!M43)</f>
        <v>525449261</v>
      </c>
      <c r="H62" s="13" t="str">
        <f>IF(入力!I43="","",入力!I43)</f>
        <v>船橋市立法典東小学校</v>
      </c>
      <c r="I62" s="13">
        <f>IF(入力!G43="","",入力!G43)</f>
        <v>5</v>
      </c>
      <c r="J62" s="13">
        <f>IF(入力!P43="","",入力!P43)</f>
        <v>137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中川</v>
      </c>
      <c r="D63" s="13" t="str">
        <f>IF(入力!E46="","",入力!E46)</f>
        <v>柚奈</v>
      </c>
      <c r="E63" s="13" t="str">
        <f>IF(入力!C45="","",入力!C45)</f>
        <v>ナカガワ</v>
      </c>
      <c r="F63" s="13" t="str">
        <f>IF(入力!E45="","",入力!E45)</f>
        <v>ユズナ</v>
      </c>
      <c r="G63" s="13">
        <f>IF(入力!M45="","",入力!M45)</f>
        <v>524268122</v>
      </c>
      <c r="H63" s="13" t="str">
        <f>IF(入力!I45="","",入力!I45)</f>
        <v>船橋市立芝山西小学校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染谷</v>
      </c>
      <c r="D64" s="13" t="str">
        <f>IF(入力!E48="","",入力!E48)</f>
        <v>瑠美奈</v>
      </c>
      <c r="E64" s="13" t="str">
        <f>IF(入力!C47="","",入力!C47)</f>
        <v>ソメヤ</v>
      </c>
      <c r="F64" s="13" t="str">
        <f>IF(入力!E47="","",入力!E47)</f>
        <v>ルミナ</v>
      </c>
      <c r="G64" s="13">
        <f>IF(入力!M47="","",入力!M47)</f>
        <v>525613099</v>
      </c>
      <c r="H64" s="13" t="str">
        <f>IF(入力!I47="","",入力!I47)</f>
        <v>船橋市立法典東小学校</v>
      </c>
      <c r="I64" s="13">
        <f>IF(入力!G47="","",入力!G47)</f>
        <v>4</v>
      </c>
      <c r="J64" s="13">
        <f>IF(入力!P47="","",入力!P47)</f>
        <v>143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大内</v>
      </c>
      <c r="D65" s="13" t="str">
        <f>IF(入力!E50="","",入力!E50)</f>
        <v>えな</v>
      </c>
      <c r="E65" s="13" t="str">
        <f>IF(入力!C49="","",入力!C49)</f>
        <v>オオウチ</v>
      </c>
      <c r="F65" s="13" t="str">
        <f>IF(入力!E49="","",入力!E49)</f>
        <v>エナ</v>
      </c>
      <c r="G65" s="13">
        <f>IF(入力!M49="","",入力!M49)</f>
        <v>524268139</v>
      </c>
      <c r="H65" s="13" t="str">
        <f>IF(入力!I49="","",入力!I49)</f>
        <v>八千代市立勝田台南小学校</v>
      </c>
      <c r="I65" s="13">
        <f>IF(入力!G49="","",入力!G49)</f>
        <v>3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谷</v>
      </c>
      <c r="D66" s="13" t="str">
        <f>IF(入力!E52="","",入力!E52)</f>
        <v>桃花</v>
      </c>
      <c r="E66" s="13" t="str">
        <f>IF(入力!C51="","",入力!C51)</f>
        <v>タニ</v>
      </c>
      <c r="F66" s="13" t="str">
        <f>IF(入力!E51="","",入力!E51)</f>
        <v>モモカ</v>
      </c>
      <c r="G66" s="13">
        <f>IF(入力!M51="","",入力!M51)</f>
        <v>525306205</v>
      </c>
      <c r="H66" s="13" t="str">
        <f>IF(入力!I51="","",入力!I51)</f>
        <v>船橋市立法典東小学校</v>
      </c>
      <c r="I66" s="13">
        <f>IF(入力!G51="","",入力!G51)</f>
        <v>3</v>
      </c>
      <c r="J66" s="13">
        <f>IF(入力!P51="","",入力!P51)</f>
        <v>128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理嗣 並木</cp:lastModifiedBy>
  <cp:lastPrinted>2025-05-21T14:16:14Z</cp:lastPrinted>
  <dcterms:created xsi:type="dcterms:W3CDTF">2014-04-05T09:56:00Z</dcterms:created>
  <dcterms:modified xsi:type="dcterms:W3CDTF">2025-05-21T14:17:23Z</dcterms:modified>
</cp:coreProperties>
</file>