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法典東　H29\大会　関係\"/>
    </mc:Choice>
  </mc:AlternateContent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<sst xmlns="http://schemas.openxmlformats.org/spreadsheetml/2006/main" count="414" uniqueCount="283">
  <si>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</si>
  <si>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</si>
  <si>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</si>
  <si>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</si>
  <si>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</si>
  <si>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</si>
  <si>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</si>
  <si>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</si>
  <si>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</si>
  <si>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</si>
  <si>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</si>
  <si>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</si>
  <si>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</si>
  <si>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</si>
  <si>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</si>
  <si>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</si>
  <si>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</si>
  <si>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</si>
  <si>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</si>
  <si>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</si>
  <si>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</si>
  <si>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</si>
  <si>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</si>
  <si>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</si>
  <si>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</si>
  <si>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</si>
  <si>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</si>
  <si>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</si>
  <si>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</si>
  <si>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</si>
  <si>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</si>
  <si>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</si>
  <si>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</si>
  <si>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</si>
  <si>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</si>
  <si>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</si>
  <si>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</si>
  <si>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</si>
  <si>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</si>
  <si>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</si>
  <si>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</si>
  <si>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</si>
  <si>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</si>
  <si>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</si>
  <si>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</si>
  <si>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</si>
  <si>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</si>
  <si>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</si>
  <si>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</si>
  <si>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</si>
  <si>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</si>
  <si>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</si>
  <si>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</si>
  <si>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</si>
  <si>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</si>
  <si>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</si>
  <si>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</si>
  <si>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</si>
  <si>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</si>
  <si>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</si>
  <si>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</si>
  <si>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</si>
  <si>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</si>
  <si>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</si>
  <si>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</si>
  <si>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</si>
  <si>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</si>
  <si>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</si>
  <si>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</si>
  <si>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</si>
  <si>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</si>
  <si>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</si>
  <si>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</si>
  <si>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</si>
  <si>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</si>
  <si>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</si>
  <si>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</si>
  <si>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</si>
  <si>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</si>
  <si>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</si>
  <si>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</si>
  <si>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</si>
  <si>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</si>
  <si>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</si>
  <si>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</si>
  <si>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</si>
  <si>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</si>
  <si>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</si>
  <si>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</si>
  <si>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</si>
  <si>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</si>
  <si>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</si>
  <si>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</si>
  <si>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</si>
  <si>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</si>
  <si>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</si>
  <si>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</si>
  <si>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</si>
  <si>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</si>
  <si>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</si>
  <si>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</si>
  <si>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</si>
  <si>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</si>
  <si>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</si>
  <si>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</si>
  <si>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</si>
  <si>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</si>
  <si>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</si>
  <si>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</si>
  <si>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</si>
  <si>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</si>
  <si>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</si>
  <si>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</si>
  <si>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</si>
  <si>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</si>
  <si>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</si>
  <si>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</si>
  <si>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</si>
  <si>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</si>
  <si>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</si>
  <si>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</si>
  <si>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</si>
  <si>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</si>
  <si>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</si>
  <si>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</si>
  <si>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</si>
  <si>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</si>
  <si>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</si>
  <si>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</si>
  <si>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</si>
  <si>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</si>
  <si>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</si>
  <si>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</si>
  <si>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</si>
  <si>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</si>
  <si>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</si>
  <si>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</si>
  <si>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</si>
  <si>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</si>
  <si>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</si>
  <si>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</si>
  <si>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</si>
  <si>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</si>
  <si>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</si>
  <si>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</si>
  <si>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</si>
  <si>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</si>
  <si>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</si>
  <si>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</si>
  <si>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</si>
  <si>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</si>
  <si>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</si>
  <si>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</si>
  <si>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</si>
  <si>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</si>
  <si>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</si>
  <si>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</si>
  <si>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</si>
  <si>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</si>
  <si>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</si>
  <si>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</si>
  <si>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</si>
  <si>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</si>
  <si>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</si>
  <si>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</si>
  <si>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</si>
  <si>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</si>
  <si>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</si>
  <si>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</si>
  <si>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</si>
  <si>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</si>
  <si>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</si>
  <si>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</si>
  <si>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</si>
  <si>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</si>
  <si>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</si>
  <si>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</si>
  <si>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</si>
  <si>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</si>
  <si>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</si>
  <si>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</si>
  <si>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</si>
  <si>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</si>
  <si>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</si>
  <si>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</si>
  <si>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</si>
  <si>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</si>
  <si>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</si>
  <si>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</si>
  <si>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</si>
  <si>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</si>
  <si>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</si>
  <si>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</si>
  <si>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</si>
  <si>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</si>
  <si>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</si>
  <si>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</si>
  <si>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</si>
  <si>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</si>
  <si>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</si>
  <si>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</si>
  <si>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</si>
  <si>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</si>
  <si>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</si>
  <si>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中村</t>
    <rPh sb="0" eb="2">
      <t>ナカムラ</t>
    </rPh>
    <phoneticPr fontId="2"/>
  </si>
  <si>
    <t>杏実</t>
    <rPh sb="0" eb="1">
      <t>アン</t>
    </rPh>
    <rPh sb="1" eb="2">
      <t>ミ</t>
    </rPh>
    <phoneticPr fontId="2"/>
  </si>
  <si>
    <t>ナカムラ</t>
    <phoneticPr fontId="2"/>
  </si>
  <si>
    <t>アミ</t>
    <phoneticPr fontId="2"/>
  </si>
  <si>
    <t>仙田</t>
    <rPh sb="0" eb="1">
      <t>セン</t>
    </rPh>
    <rPh sb="1" eb="2">
      <t>タ</t>
    </rPh>
    <phoneticPr fontId="2"/>
  </si>
  <si>
    <t>あかり</t>
    <phoneticPr fontId="2"/>
  </si>
  <si>
    <t>センダ</t>
    <phoneticPr fontId="2"/>
  </si>
  <si>
    <t>アカリ</t>
    <phoneticPr fontId="2"/>
  </si>
  <si>
    <t>丸山</t>
    <rPh sb="0" eb="2">
      <t>マルヤマ</t>
    </rPh>
    <phoneticPr fontId="2"/>
  </si>
  <si>
    <t>優奏</t>
    <rPh sb="0" eb="1">
      <t>ユウ</t>
    </rPh>
    <rPh sb="1" eb="2">
      <t>カナデ</t>
    </rPh>
    <phoneticPr fontId="2"/>
  </si>
  <si>
    <t>マルヤマ</t>
    <phoneticPr fontId="2"/>
  </si>
  <si>
    <t>ユウナ</t>
    <phoneticPr fontId="2"/>
  </si>
  <si>
    <t>本橋</t>
    <rPh sb="0" eb="2">
      <t>モトハシ</t>
    </rPh>
    <phoneticPr fontId="2"/>
  </si>
  <si>
    <t>みゆう</t>
    <phoneticPr fontId="2"/>
  </si>
  <si>
    <t>モトハシ</t>
    <phoneticPr fontId="2"/>
  </si>
  <si>
    <t>ミユウ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</si>
  <si>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</si>
  <si>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船橋市立法典東小学校</t>
    <rPh sb="0" eb="4">
      <t>フナバシシリツ</t>
    </rPh>
    <rPh sb="4" eb="5">
      <t>ホウ</t>
    </rPh>
    <rPh sb="5" eb="6">
      <t>ノリ</t>
    </rPh>
    <rPh sb="6" eb="7">
      <t>ヒガシ</t>
    </rPh>
    <rPh sb="7" eb="10">
      <t>ショウガッコウ</t>
    </rPh>
    <phoneticPr fontId="2"/>
  </si>
  <si>
    <t>船橋市立塚田小学校</t>
    <rPh sb="0" eb="9">
      <t>フナバシシリツツカダショウガッコウ</t>
    </rPh>
    <phoneticPr fontId="2"/>
  </si>
  <si>
    <t>渡邉</t>
    <rPh sb="0" eb="2">
      <t>ワタナベ</t>
    </rPh>
    <phoneticPr fontId="2"/>
  </si>
  <si>
    <t>結衣</t>
    <rPh sb="0" eb="1">
      <t>ユイ</t>
    </rPh>
    <rPh sb="1" eb="2">
      <t>イ</t>
    </rPh>
    <phoneticPr fontId="2"/>
  </si>
  <si>
    <t>ワタナベ</t>
    <phoneticPr fontId="2"/>
  </si>
  <si>
    <t>ユイ</t>
    <phoneticPr fontId="2"/>
  </si>
  <si>
    <t>大日方</t>
    <rPh sb="0" eb="3">
      <t>オオヒナタ</t>
    </rPh>
    <phoneticPr fontId="2"/>
  </si>
  <si>
    <t>由菜</t>
    <rPh sb="0" eb="2">
      <t>ユナ</t>
    </rPh>
    <phoneticPr fontId="2"/>
  </si>
  <si>
    <t>オオヒナタ</t>
    <phoneticPr fontId="2"/>
  </si>
  <si>
    <t>ユナ</t>
    <phoneticPr fontId="2"/>
  </si>
  <si>
    <t>船橋市立行田東小学校</t>
    <rPh sb="0" eb="4">
      <t>フナバシシリツ</t>
    </rPh>
    <rPh sb="4" eb="6">
      <t>ギョウダ</t>
    </rPh>
    <rPh sb="6" eb="7">
      <t>ヒガシ</t>
    </rPh>
    <rPh sb="7" eb="10">
      <t>ショウガッコウ</t>
    </rPh>
    <phoneticPr fontId="2"/>
  </si>
  <si>
    <t>野村</t>
    <rPh sb="0" eb="2">
      <t>ノムラ</t>
    </rPh>
    <phoneticPr fontId="2"/>
  </si>
  <si>
    <t>ひじり</t>
    <phoneticPr fontId="2"/>
  </si>
  <si>
    <t>ノムラ</t>
    <phoneticPr fontId="2"/>
  </si>
  <si>
    <t>ヒジリ</t>
    <phoneticPr fontId="2"/>
  </si>
  <si>
    <t>つばさ</t>
    <phoneticPr fontId="2"/>
  </si>
  <si>
    <t>センダ</t>
    <phoneticPr fontId="2"/>
  </si>
  <si>
    <t>ツバサ</t>
    <phoneticPr fontId="2"/>
  </si>
  <si>
    <t>幸田</t>
    <rPh sb="0" eb="2">
      <t>コウダ</t>
    </rPh>
    <phoneticPr fontId="2"/>
  </si>
  <si>
    <t>朱莉</t>
    <rPh sb="0" eb="1">
      <t>シュ</t>
    </rPh>
    <rPh sb="1" eb="2">
      <t>マリ</t>
    </rPh>
    <phoneticPr fontId="2"/>
  </si>
  <si>
    <t>コウダ</t>
    <phoneticPr fontId="2"/>
  </si>
  <si>
    <t>シュリ</t>
    <phoneticPr fontId="2"/>
  </si>
  <si>
    <t>船橋市立船橋小学校</t>
    <rPh sb="0" eb="9">
      <t>フナバシシリツフナバシショウガッコウ</t>
    </rPh>
    <phoneticPr fontId="2"/>
  </si>
  <si>
    <t>佐原</t>
    <rPh sb="0" eb="2">
      <t>サハラ</t>
    </rPh>
    <phoneticPr fontId="2"/>
  </si>
  <si>
    <t>千捺</t>
    <rPh sb="0" eb="1">
      <t>チ</t>
    </rPh>
    <rPh sb="1" eb="2">
      <t>ナツ</t>
    </rPh>
    <phoneticPr fontId="2"/>
  </si>
  <si>
    <t>サハラ</t>
    <phoneticPr fontId="2"/>
  </si>
  <si>
    <t>チナツ</t>
    <phoneticPr fontId="2"/>
  </si>
  <si>
    <t>法典東スポーツクラブ</t>
    <rPh sb="0" eb="1">
      <t>ホウ</t>
    </rPh>
    <rPh sb="1" eb="2">
      <t>ノリ</t>
    </rPh>
    <rPh sb="2" eb="3">
      <t>ヒガシ</t>
    </rPh>
    <phoneticPr fontId="2"/>
  </si>
  <si>
    <t>船橋市</t>
    <rPh sb="0" eb="3">
      <t>フナバシシ</t>
    </rPh>
    <phoneticPr fontId="2"/>
  </si>
  <si>
    <t>女子</t>
    <rPh sb="0" eb="2">
      <t>ジョシ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</si>
  <si>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</si>
  <si>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</si>
  <si>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</si>
  <si>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</si>
  <si>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江川</t>
    <rPh sb="0" eb="2">
      <t>エガワ</t>
    </rPh>
    <phoneticPr fontId="2"/>
  </si>
  <si>
    <t>歩夢</t>
    <rPh sb="0" eb="2">
      <t>アユム</t>
    </rPh>
    <phoneticPr fontId="2"/>
  </si>
  <si>
    <t>エガワ</t>
    <phoneticPr fontId="2"/>
  </si>
  <si>
    <t>アユム</t>
    <phoneticPr fontId="2"/>
  </si>
  <si>
    <t>大日方</t>
    <rPh sb="0" eb="3">
      <t>オオヒナタ</t>
    </rPh>
    <phoneticPr fontId="2"/>
  </si>
  <si>
    <t>智治</t>
    <rPh sb="0" eb="2">
      <t>トモハル</t>
    </rPh>
    <phoneticPr fontId="2"/>
  </si>
  <si>
    <t>オオヒナタ</t>
    <phoneticPr fontId="2"/>
  </si>
  <si>
    <t>トモハル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</si>
  <si>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</si>
  <si>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０４７</t>
    <phoneticPr fontId="2"/>
  </si>
  <si>
    <t>４３８</t>
    <phoneticPr fontId="2"/>
  </si>
  <si>
    <t>６３５６</t>
    <phoneticPr fontId="2"/>
  </si>
  <si>
    <t>船橋市北本町２－５－２８</t>
    <rPh sb="0" eb="3">
      <t>フナバシシ</t>
    </rPh>
    <rPh sb="3" eb="6">
      <t>キタホンチョウ</t>
    </rPh>
    <phoneticPr fontId="2"/>
  </si>
  <si>
    <t>047</t>
    <phoneticPr fontId="2"/>
  </si>
  <si>
    <t>409</t>
    <phoneticPr fontId="2"/>
  </si>
  <si>
    <t>8389</t>
    <phoneticPr fontId="2"/>
  </si>
  <si>
    <t>080</t>
    <phoneticPr fontId="2"/>
  </si>
  <si>
    <t>3151</t>
    <phoneticPr fontId="2"/>
  </si>
  <si>
    <t>5340</t>
    <phoneticPr fontId="2"/>
  </si>
  <si>
    <t>馬込沢</t>
    <rPh sb="0" eb="3">
      <t>マゴメザワ</t>
    </rPh>
    <phoneticPr fontId="2"/>
  </si>
  <si>
    <t>東武アーバンパークライン</t>
    <rPh sb="0" eb="2">
      <t>トウブ</t>
    </rPh>
    <phoneticPr fontId="2"/>
  </si>
  <si>
    <t>田中　辰夫</t>
    <rPh sb="0" eb="2">
      <t>タナカ</t>
    </rPh>
    <rPh sb="3" eb="5">
      <t>タツオ</t>
    </rPh>
    <phoneticPr fontId="2"/>
  </si>
  <si>
    <t>273</t>
    <phoneticPr fontId="2"/>
  </si>
  <si>
    <t>0041</t>
    <phoneticPr fontId="2"/>
  </si>
  <si>
    <t>273</t>
    <phoneticPr fontId="2"/>
  </si>
  <si>
    <t>0864</t>
    <phoneticPr fontId="2"/>
  </si>
  <si>
    <t>ホウデンヒガシスポーツクラブ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</si>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</sst>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明朝"/>
      <family val="1"/>
      <charset val="128"/>
    </font>
    <font>
      <sz val="5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37" fillId="0" borderId="63" xfId="0" applyFont="1" applyBorder="1" applyAlignment="1">
      <alignment horizontal="center" vertical="center"/>
    </xf>
    <xf numFmtId="0" fontId="37" fillId="0" borderId="61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twoCellAnchor>
    <xdr:from>
      <xdr:col>2</xdr:col>
      <xdr:colOff>22860</xdr:colOff>
      <xdr:row>33</xdr:row>
      <xdr:rowOff>99060</xdr:rowOff>
    </xdr:from>
    <xdr:to>
      <xdr:col>4</xdr:col>
      <xdr:colOff>60960</xdr:colOff>
      <xdr:row>34</xdr:row>
      <xdr:rowOff>152400</xdr:rowOff>
    </xdr:to>
    <xdr:sp macro="" textlink="">
      <xdr:nvSpPr>
        <xdr:cNvPr id="1244" name="フローチャート: 結合子 1243"/>
        <xdr:cNvSpPr/>
      </xdr:nvSpPr>
      <xdr:spPr>
        <a:xfrm>
          <a:off x="251460" y="5196840"/>
          <a:ext cx="266700" cy="243840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3" zoomScaleNormal="100" workbookViewId="0">
      <selection activeCell="I35" sqref="I35:L3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1" t="s">
        <v>189</v>
      </c>
      <c r="B2" s="212"/>
      <c r="C2" s="213" t="s">
        <v>281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248</v>
      </c>
      <c r="D3" s="219"/>
      <c r="E3" s="219"/>
      <c r="F3" s="219"/>
      <c r="G3" s="219"/>
      <c r="H3" s="219"/>
      <c r="I3" s="220"/>
      <c r="J3" s="83" t="s">
        <v>250</v>
      </c>
      <c r="K3" s="84"/>
      <c r="L3" s="84"/>
      <c r="M3" s="84"/>
      <c r="N3" s="84"/>
      <c r="O3" s="85"/>
      <c r="P3" s="208" t="s">
        <v>249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431606335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21018</v>
      </c>
      <c r="K5" s="145"/>
      <c r="L5" s="145"/>
      <c r="M5" s="145"/>
      <c r="N5" s="145"/>
      <c r="O5" s="145"/>
      <c r="P5" s="198" t="s">
        <v>275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274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253</v>
      </c>
      <c r="D7" s="110"/>
      <c r="E7" s="135" t="s">
        <v>254</v>
      </c>
      <c r="F7" s="111"/>
      <c r="G7" s="92">
        <v>506095633</v>
      </c>
      <c r="H7" s="92"/>
      <c r="I7" s="92"/>
      <c r="J7" s="92">
        <v>10066</v>
      </c>
      <c r="K7" s="92"/>
      <c r="L7" s="92"/>
      <c r="M7" s="92">
        <v>4193</v>
      </c>
      <c r="N7" s="92"/>
      <c r="O7" s="92"/>
      <c r="P7" s="89" t="s">
        <v>72</v>
      </c>
      <c r="Q7" s="90"/>
      <c r="R7" s="108" t="s">
        <v>277</v>
      </c>
      <c r="S7" s="108"/>
      <c r="T7" s="108"/>
      <c r="U7" s="108"/>
      <c r="V7" s="50" t="s">
        <v>73</v>
      </c>
      <c r="W7" s="107" t="s">
        <v>278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264</v>
      </c>
      <c r="AM7" s="146"/>
      <c r="AN7" s="146"/>
      <c r="AO7" s="146"/>
      <c r="AP7" s="146"/>
      <c r="AQ7" s="146"/>
      <c r="AR7" s="146"/>
      <c r="AS7" s="59" t="s">
        <v>75</v>
      </c>
      <c r="AT7" s="257">
        <v>65</v>
      </c>
    </row>
    <row r="8" spans="1:51" ht="18" customHeight="1">
      <c r="A8" s="99"/>
      <c r="B8" s="100"/>
      <c r="C8" s="137" t="s">
        <v>251</v>
      </c>
      <c r="D8" s="138"/>
      <c r="E8" s="139" t="s">
        <v>252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263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265</v>
      </c>
      <c r="AL8" s="150"/>
      <c r="AM8" s="150"/>
      <c r="AN8" s="150"/>
      <c r="AO8" s="60" t="s">
        <v>76</v>
      </c>
      <c r="AP8" s="150" t="s">
        <v>266</v>
      </c>
      <c r="AQ8" s="150"/>
      <c r="AR8" s="150"/>
      <c r="AS8" s="151"/>
      <c r="AT8" s="257"/>
    </row>
    <row r="9" spans="1:51" ht="14.4" customHeight="1">
      <c r="A9" s="99" t="s">
        <v>150</v>
      </c>
      <c r="B9" s="100"/>
      <c r="C9" s="134" t="s">
        <v>257</v>
      </c>
      <c r="D9" s="110"/>
      <c r="E9" s="135" t="s">
        <v>258</v>
      </c>
      <c r="F9" s="111"/>
      <c r="G9" s="92">
        <v>507213475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271</v>
      </c>
      <c r="AM9" s="146"/>
      <c r="AN9" s="146"/>
      <c r="AO9" s="146"/>
      <c r="AP9" s="146"/>
      <c r="AQ9" s="146"/>
      <c r="AR9" s="146"/>
      <c r="AS9" s="59" t="s">
        <v>194</v>
      </c>
      <c r="AT9" s="258">
        <v>34</v>
      </c>
    </row>
    <row r="10" spans="1:51" ht="18" customHeight="1">
      <c r="A10" s="99"/>
      <c r="B10" s="100"/>
      <c r="C10" s="137" t="s">
        <v>255</v>
      </c>
      <c r="D10" s="138"/>
      <c r="E10" s="139" t="s">
        <v>256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272</v>
      </c>
      <c r="AL10" s="150"/>
      <c r="AM10" s="150"/>
      <c r="AN10" s="150"/>
      <c r="AO10" s="60" t="s">
        <v>195</v>
      </c>
      <c r="AP10" s="150" t="s">
        <v>273</v>
      </c>
      <c r="AQ10" s="150"/>
      <c r="AR10" s="150"/>
      <c r="AS10" s="151"/>
      <c r="AT10" s="258"/>
    </row>
    <row r="11" spans="1:51" ht="14.4" customHeight="1">
      <c r="A11" s="99" t="s">
        <v>151</v>
      </c>
      <c r="B11" s="100"/>
      <c r="C11" s="134" t="s">
        <v>261</v>
      </c>
      <c r="D11" s="110"/>
      <c r="E11" s="135" t="s">
        <v>262</v>
      </c>
      <c r="F11" s="111"/>
      <c r="G11" s="92">
        <v>515919867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279</v>
      </c>
      <c r="S11" s="108"/>
      <c r="T11" s="108"/>
      <c r="U11" s="108"/>
      <c r="V11" s="50" t="s">
        <v>73</v>
      </c>
      <c r="W11" s="107" t="s">
        <v>280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268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38</v>
      </c>
    </row>
    <row r="12" spans="1:51" ht="18" customHeight="1">
      <c r="A12" s="99"/>
      <c r="B12" s="100"/>
      <c r="C12" s="137" t="s">
        <v>259</v>
      </c>
      <c r="D12" s="138"/>
      <c r="E12" s="139" t="s">
        <v>260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267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269</v>
      </c>
      <c r="AL12" s="150"/>
      <c r="AM12" s="150"/>
      <c r="AN12" s="150"/>
      <c r="AO12" s="60" t="s">
        <v>195</v>
      </c>
      <c r="AP12" s="150" t="s">
        <v>270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4" t="s">
        <v>166</v>
      </c>
      <c r="B15" s="100"/>
      <c r="C15" s="134" t="s">
        <v>202</v>
      </c>
      <c r="D15" s="110"/>
      <c r="E15" s="135" t="s">
        <v>203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277</v>
      </c>
      <c r="S15" s="108"/>
      <c r="T15" s="108"/>
      <c r="U15" s="108"/>
      <c r="V15" s="49" t="s">
        <v>73</v>
      </c>
      <c r="W15" s="107" t="s">
        <v>278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268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65</v>
      </c>
    </row>
    <row r="16" spans="1:51" ht="18" customHeight="1">
      <c r="A16" s="99"/>
      <c r="B16" s="100"/>
      <c r="C16" s="137" t="s">
        <v>200</v>
      </c>
      <c r="D16" s="138"/>
      <c r="E16" s="139" t="s">
        <v>201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263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265</v>
      </c>
      <c r="AL16" s="150"/>
      <c r="AM16" s="150"/>
      <c r="AN16" s="150"/>
      <c r="AO16" s="60" t="s">
        <v>73</v>
      </c>
      <c r="AP16" s="150" t="s">
        <v>266</v>
      </c>
      <c r="AQ16" s="150"/>
      <c r="AR16" s="150"/>
      <c r="AS16" s="151"/>
      <c r="AT16" s="258"/>
    </row>
    <row r="17" spans="1:46">
      <c r="A17" s="99" t="s">
        <v>6</v>
      </c>
      <c r="B17" s="100"/>
      <c r="C17" s="156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56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5308</v>
      </c>
      <c r="F21" s="78"/>
      <c r="G21" s="78">
        <v>9034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448" t="s">
        <v>282</v>
      </c>
      <c r="C25" s="134" t="s">
        <v>206</v>
      </c>
      <c r="D25" s="110"/>
      <c r="E25" s="135" t="s">
        <v>207</v>
      </c>
      <c r="F25" s="111"/>
      <c r="G25" s="121">
        <v>6</v>
      </c>
      <c r="H25" s="117"/>
      <c r="I25" s="115" t="s">
        <v>220</v>
      </c>
      <c r="J25" s="116"/>
      <c r="K25" s="116"/>
      <c r="L25" s="117"/>
      <c r="M25" s="121">
        <v>513147011</v>
      </c>
      <c r="N25" s="116"/>
      <c r="O25" s="117"/>
      <c r="P25" s="121">
        <v>151</v>
      </c>
      <c r="Q25" s="116"/>
      <c r="R25" s="116"/>
      <c r="S25" s="116"/>
      <c r="T25" s="122"/>
      <c r="U25" s="1"/>
      <c r="V25" s="1"/>
      <c r="W25" s="1"/>
      <c r="X25" s="1"/>
      <c r="Y25" s="124">
        <v>14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204</v>
      </c>
      <c r="D26" s="138"/>
      <c r="E26" s="139" t="s">
        <v>205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34" t="s">
        <v>210</v>
      </c>
      <c r="D27" s="110"/>
      <c r="E27" s="135" t="s">
        <v>211</v>
      </c>
      <c r="F27" s="111"/>
      <c r="G27" s="121">
        <v>6</v>
      </c>
      <c r="H27" s="117"/>
      <c r="I27" s="115" t="s">
        <v>221</v>
      </c>
      <c r="J27" s="116"/>
      <c r="K27" s="116"/>
      <c r="L27" s="117"/>
      <c r="M27" s="121">
        <v>515409903</v>
      </c>
      <c r="N27" s="116"/>
      <c r="O27" s="117"/>
      <c r="P27" s="121">
        <v>146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208</v>
      </c>
      <c r="D28" s="138"/>
      <c r="E28" s="139" t="s">
        <v>209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34" t="s">
        <v>214</v>
      </c>
      <c r="D29" s="110"/>
      <c r="E29" s="135" t="s">
        <v>215</v>
      </c>
      <c r="F29" s="111"/>
      <c r="G29" s="121">
        <v>6</v>
      </c>
      <c r="H29" s="117"/>
      <c r="I29" s="115" t="s">
        <v>222</v>
      </c>
      <c r="J29" s="116"/>
      <c r="K29" s="116"/>
      <c r="L29" s="117"/>
      <c r="M29" s="121">
        <v>515899581</v>
      </c>
      <c r="N29" s="116"/>
      <c r="O29" s="117"/>
      <c r="P29" s="121">
        <v>144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212</v>
      </c>
      <c r="D30" s="138"/>
      <c r="E30" s="139" t="s">
        <v>213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34" t="s">
        <v>218</v>
      </c>
      <c r="D31" s="110"/>
      <c r="E31" s="135" t="s">
        <v>219</v>
      </c>
      <c r="F31" s="111"/>
      <c r="G31" s="121">
        <v>6</v>
      </c>
      <c r="H31" s="117"/>
      <c r="I31" s="115" t="s">
        <v>222</v>
      </c>
      <c r="J31" s="116"/>
      <c r="K31" s="116"/>
      <c r="L31" s="117"/>
      <c r="M31" s="121">
        <v>515907856</v>
      </c>
      <c r="N31" s="116"/>
      <c r="O31" s="117"/>
      <c r="P31" s="121">
        <v>158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216</v>
      </c>
      <c r="D32" s="138"/>
      <c r="E32" s="139" t="s">
        <v>217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34" t="s">
        <v>225</v>
      </c>
      <c r="D33" s="110"/>
      <c r="E33" s="135" t="s">
        <v>226</v>
      </c>
      <c r="F33" s="111"/>
      <c r="G33" s="121">
        <v>4</v>
      </c>
      <c r="H33" s="117"/>
      <c r="I33" s="115" t="s">
        <v>221</v>
      </c>
      <c r="J33" s="116"/>
      <c r="K33" s="116"/>
      <c r="L33" s="117"/>
      <c r="M33" s="121">
        <v>513147047</v>
      </c>
      <c r="N33" s="116"/>
      <c r="O33" s="117"/>
      <c r="P33" s="121">
        <v>127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223</v>
      </c>
      <c r="D34" s="138"/>
      <c r="E34" s="139" t="s">
        <v>224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34" t="s">
        <v>229</v>
      </c>
      <c r="D35" s="110"/>
      <c r="E35" s="135" t="s">
        <v>230</v>
      </c>
      <c r="F35" s="111"/>
      <c r="G35" s="121">
        <v>4</v>
      </c>
      <c r="H35" s="117"/>
      <c r="I35" s="115" t="s">
        <v>231</v>
      </c>
      <c r="J35" s="116"/>
      <c r="K35" s="116"/>
      <c r="L35" s="117"/>
      <c r="M35" s="121">
        <v>513490675</v>
      </c>
      <c r="N35" s="116"/>
      <c r="O35" s="117"/>
      <c r="P35" s="121">
        <v>132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227</v>
      </c>
      <c r="D36" s="138"/>
      <c r="E36" s="139" t="s">
        <v>228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34" t="s">
        <v>234</v>
      </c>
      <c r="D37" s="110"/>
      <c r="E37" s="135" t="s">
        <v>235</v>
      </c>
      <c r="F37" s="111"/>
      <c r="G37" s="121">
        <v>4</v>
      </c>
      <c r="H37" s="117"/>
      <c r="I37" s="115" t="s">
        <v>221</v>
      </c>
      <c r="J37" s="116"/>
      <c r="K37" s="116"/>
      <c r="L37" s="117"/>
      <c r="M37" s="121">
        <v>514716268</v>
      </c>
      <c r="N37" s="116"/>
      <c r="O37" s="117"/>
      <c r="P37" s="121">
        <v>135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232</v>
      </c>
      <c r="D38" s="138"/>
      <c r="E38" s="139" t="s">
        <v>233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34" t="s">
        <v>237</v>
      </c>
      <c r="D39" s="110"/>
      <c r="E39" s="135" t="s">
        <v>238</v>
      </c>
      <c r="F39" s="111"/>
      <c r="G39" s="121">
        <v>4</v>
      </c>
      <c r="H39" s="117"/>
      <c r="I39" s="115" t="s">
        <v>221</v>
      </c>
      <c r="J39" s="116"/>
      <c r="K39" s="116"/>
      <c r="L39" s="117"/>
      <c r="M39" s="121">
        <v>514752658</v>
      </c>
      <c r="N39" s="116"/>
      <c r="O39" s="117"/>
      <c r="P39" s="121">
        <v>145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208</v>
      </c>
      <c r="D40" s="138"/>
      <c r="E40" s="139" t="s">
        <v>236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>
        <v>9</v>
      </c>
      <c r="C41" s="134" t="s">
        <v>241</v>
      </c>
      <c r="D41" s="110"/>
      <c r="E41" s="135" t="s">
        <v>242</v>
      </c>
      <c r="F41" s="111"/>
      <c r="G41" s="121">
        <v>3</v>
      </c>
      <c r="H41" s="117"/>
      <c r="I41" s="115" t="s">
        <v>221</v>
      </c>
      <c r="J41" s="116"/>
      <c r="K41" s="116"/>
      <c r="L41" s="117"/>
      <c r="M41" s="121">
        <v>515859873</v>
      </c>
      <c r="N41" s="116"/>
      <c r="O41" s="117"/>
      <c r="P41" s="121">
        <v>124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239</v>
      </c>
      <c r="D42" s="138"/>
      <c r="E42" s="139" t="s">
        <v>240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>
        <v>10</v>
      </c>
      <c r="C43" s="134" t="s">
        <v>246</v>
      </c>
      <c r="D43" s="110"/>
      <c r="E43" s="135" t="s">
        <v>247</v>
      </c>
      <c r="F43" s="111"/>
      <c r="G43" s="121">
        <v>2</v>
      </c>
      <c r="H43" s="117"/>
      <c r="I43" s="115" t="s">
        <v>243</v>
      </c>
      <c r="J43" s="116"/>
      <c r="K43" s="116"/>
      <c r="L43" s="117"/>
      <c r="M43" s="121">
        <v>515008710</v>
      </c>
      <c r="N43" s="116"/>
      <c r="O43" s="117"/>
      <c r="P43" s="121">
        <v>128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244</v>
      </c>
      <c r="D44" s="138"/>
      <c r="E44" s="139" t="s">
        <v>245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/>
      <c r="C45" s="162"/>
      <c r="D45" s="110"/>
      <c r="E45" s="110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52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/>
      <c r="C47" s="162"/>
      <c r="D47" s="110"/>
      <c r="E47" s="11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0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431606335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10066</v>
      </c>
      <c r="K7" s="265"/>
      <c r="L7" s="265"/>
      <c r="M7" s="265">
        <f>IF(入力!M7="","",入力!M7)</f>
        <v>4193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2</v>
      </c>
      <c r="B9" s="263"/>
      <c r="C9" s="275" t="str">
        <f>IF(入力!C10="","",入力!C10&amp;"　"&amp;入力!E10)</f>
        <v>江川　歩夢</v>
      </c>
      <c r="D9" s="276"/>
      <c r="E9" s="276"/>
      <c r="F9" s="276"/>
      <c r="G9" s="265">
        <f>IF(入力!G9="","",入力!G9)</f>
        <v>507213475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3</v>
      </c>
      <c r="B11" s="263"/>
      <c r="C11" s="275" t="str">
        <f>IF(入力!C12="","",入力!C12&amp;"　"&amp;入力!E12)</f>
        <v>大日方　智治</v>
      </c>
      <c r="D11" s="276"/>
      <c r="E11" s="276"/>
      <c r="F11" s="276"/>
      <c r="G11" s="265">
        <f>IF(入力!G11="","",入力!G11)</f>
        <v>515919867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/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/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90－5308－9034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中村　杏実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船橋市立塚田小学校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513147011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仙田　あかり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船橋市立法典東小学校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515409903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丸山　優奏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515899581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本橋　みゆう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船橋市立塚田小学校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515907856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渡邉　結衣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船橋市立法典東小学校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513147047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大日方　由菜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船橋市立行田東小学校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513490675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野村　ひじり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船橋市立法典東小学校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514716268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仙田　つばさ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514752658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幸田　朱莉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船橋市立法典東小学校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515859873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佐原　千捺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船橋市立船橋小学校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515008710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0" zoomScaleNormal="100" zoomScaleSheetLayoutView="100" workbookViewId="0">
      <selection activeCell="Y17" sqref="Y17:AI18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37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ホウデンヒガシスポーツクラブ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船橋市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東武アーバンパークライン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法典東スポーツクラブ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(女子)</v>
      </c>
      <c r="V17" s="323"/>
      <c r="W17" s="323"/>
      <c r="X17" s="324"/>
      <c r="Y17" s="353">
        <f>IF(入力!C4="","",入力!C4)</f>
        <v>431606335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馬込沢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10066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>
        <f>IF(入力!M7="","",入力!M7)</f>
        <v>4193</v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タナカ　タツオ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65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273</v>
      </c>
      <c r="AC22" s="287"/>
      <c r="AD22" s="287"/>
      <c r="AE22" s="287"/>
      <c r="AF22" s="16" t="s">
        <v>73</v>
      </c>
      <c r="AG22" s="287" t="str">
        <f>IF(入力!W7="","",入力!W7)</f>
        <v>0041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０４７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田中　辰夫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船橋市旭町２－１０－２１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４３８</v>
      </c>
      <c r="AY23" s="296"/>
      <c r="AZ23" s="296"/>
      <c r="BA23" s="296"/>
      <c r="BB23" s="19" t="s">
        <v>76</v>
      </c>
      <c r="BC23" s="296" t="str">
        <f>IF(入力!AP8="","",入力!AP8)</f>
        <v>６３５６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エガワ　アユム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34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/>
      </c>
      <c r="AC24" s="287"/>
      <c r="AD24" s="287"/>
      <c r="AE24" s="287"/>
      <c r="AF24" s="16" t="s">
        <v>73</v>
      </c>
      <c r="AG24" s="287" t="str">
        <f>IF(入力!W9="","",入力!W9)</f>
        <v/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080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江川　歩夢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/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3151</v>
      </c>
      <c r="AY25" s="296"/>
      <c r="AZ25" s="296"/>
      <c r="BA25" s="296"/>
      <c r="BB25" s="19" t="s">
        <v>76</v>
      </c>
      <c r="BC25" s="296" t="str">
        <f>IF(入力!AP10="","",入力!AP10)</f>
        <v>5340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オオヒナタ　トモハル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38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273</v>
      </c>
      <c r="AC26" s="287"/>
      <c r="AD26" s="287"/>
      <c r="AE26" s="287"/>
      <c r="AF26" s="16" t="s">
        <v>73</v>
      </c>
      <c r="AG26" s="287" t="str">
        <f>IF(入力!W11="","",入力!W11)</f>
        <v>0864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047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大日方　智治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船橋市北本町２－５－２８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409</v>
      </c>
      <c r="AY27" s="296"/>
      <c r="AZ27" s="296"/>
      <c r="BA27" s="296"/>
      <c r="BB27" s="19" t="s">
        <v>76</v>
      </c>
      <c r="BC27" s="296" t="str">
        <f>IF(入力!AP12="","",入力!AP12)</f>
        <v>8389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タナカ　タツオ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65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273</v>
      </c>
      <c r="AC28" s="287"/>
      <c r="AD28" s="287"/>
      <c r="AE28" s="287"/>
      <c r="AF28" s="16" t="s">
        <v>73</v>
      </c>
      <c r="AG28" s="287" t="str">
        <f>IF(入力!W15="","",入力!W15)</f>
        <v>0041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047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田中　辰夫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船橋市旭町２－１０－２１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４３８</v>
      </c>
      <c r="AY29" s="374"/>
      <c r="AZ29" s="374"/>
      <c r="BA29" s="374"/>
      <c r="BB29" s="73" t="s">
        <v>76</v>
      </c>
      <c r="BC29" s="374" t="str">
        <f>IF(入力!AP16="","",入力!AP16)</f>
        <v>６３５６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>
        <v>1</v>
      </c>
      <c r="D34" s="417"/>
      <c r="E34" s="418"/>
      <c r="F34" s="403" t="str">
        <f>IF(入力!C26="","",入力!C25&amp;"　"&amp;入力!E25&amp;"
"&amp;入力!C26&amp;"　"&amp;入力!E26)</f>
        <v>ナカムラ　アミ
中村　杏実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船橋市立塚田小学校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513147011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151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22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センダ　アカリ
仙田　あかり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船橋市立法典東小学校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515409903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146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22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マルヤマ　ユウナ
丸山　優奏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船橋市立塚田小学校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515899581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144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22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モトハシ　ミユウ
本橋　みゆう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船橋市立塚田小学校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515907856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158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22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ワタナベ　ユイ
渡邉　結衣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4</v>
      </c>
      <c r="R42" s="391"/>
      <c r="S42" s="392"/>
      <c r="T42" s="409" t="str">
        <f>IF(入力!I33="","",入力!I33)</f>
        <v>船橋市立法典東小学校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513147047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127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22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オオヒナタ　ユナ
大日方　由菜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船橋市立行田東小学校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513490675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132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22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ノムラ　ヒジリ
野村　ひじり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船橋市立法典東小学校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514716268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135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22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センダ　ツバサ
仙田　つばさ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船橋市立法典東小学校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514752658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145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22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コウダ　シュリ
幸田　朱莉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3</v>
      </c>
      <c r="R50" s="391"/>
      <c r="S50" s="392"/>
      <c r="T50" s="409" t="str">
        <f>IF(入力!I41="","",入力!I41)</f>
        <v>船橋市立法典東小学校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515859873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124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22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サハラ　チナツ
佐原　千捺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2</v>
      </c>
      <c r="R52" s="391"/>
      <c r="S52" s="392"/>
      <c r="T52" s="409" t="str">
        <f>IF(入力!I43="","",入力!I43)</f>
        <v>船橋市立船橋小学校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515008710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128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22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22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 t="s">
        <v>276</v>
      </c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431606335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10066</v>
      </c>
      <c r="K7" s="265"/>
      <c r="L7" s="265"/>
      <c r="M7" s="265">
        <f>IF(入力!M7="","",入力!M7)</f>
        <v>4193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江川　歩夢</v>
      </c>
      <c r="D9" s="276"/>
      <c r="E9" s="276"/>
      <c r="F9" s="276"/>
      <c r="G9" s="265">
        <f>IF(入力!G9="","",入力!G9)</f>
        <v>507213475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大日方　智治</v>
      </c>
      <c r="D11" s="276"/>
      <c r="E11" s="276"/>
      <c r="F11" s="276"/>
      <c r="G11" s="265">
        <f>IF(入力!G11="","",入力!G11)</f>
        <v>515919867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63" t="s">
        <v>6</v>
      </c>
      <c r="B17" s="263"/>
      <c r="C17" s="266" t="str">
        <f>IF(入力!C17="","",入力!C17&amp;"　"&amp;入力!E17)</f>
        <v/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/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90－5308－9034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中村　杏実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船橋市立塚田小学校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513147011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仙田　あかり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船橋市立法典東小学校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515409903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丸山　優奏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515899581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本橋　みゆう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船橋市立塚田小学校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515907856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渡邉　結衣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船橋市立法典東小学校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513147047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大日方　由菜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船橋市立行田東小学校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513490675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野村　ひじり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船橋市立法典東小学校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514716268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仙田　つばさ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514752658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幸田　朱莉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船橋市立法典東小学校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515859873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佐原　千捺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船橋市立船橋小学校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515008710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3" t="s">
        <v>0</v>
      </c>
      <c r="B2" s="263"/>
      <c r="C2" s="266" t="str">
        <f>IF(入力!C3="","",入力!C3)</f>
        <v>法典東スポーツクラブ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431606335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田中　辰夫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506095633</v>
      </c>
      <c r="H7" s="265"/>
      <c r="I7" s="265"/>
      <c r="J7" s="265">
        <f>IF(入力!J7="","",入力!J7)</f>
        <v>10066</v>
      </c>
      <c r="K7" s="265"/>
      <c r="L7" s="265"/>
      <c r="M7" s="265">
        <f>IF(入力!M7="","",入力!M7)</f>
        <v>4193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江川　歩夢</v>
      </c>
      <c r="D9" s="276"/>
      <c r="E9" s="276"/>
      <c r="F9" s="276"/>
      <c r="G9" s="265">
        <f>IF(入力!G9="","",入力!G9)</f>
        <v>507213475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大日方　智治</v>
      </c>
      <c r="D11" s="276"/>
      <c r="E11" s="276"/>
      <c r="F11" s="276"/>
      <c r="G11" s="265">
        <f>IF(入力!G11="","",入力!G11)</f>
        <v>515919867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辰夫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63" t="s">
        <v>6</v>
      </c>
      <c r="B17" s="263"/>
      <c r="C17" s="266" t="str">
        <f>IF(入力!C17="","",入力!C17&amp;"　"&amp;入力!E17)</f>
        <v/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/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90－5308－9034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中村　杏実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船橋市立塚田小学校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513147011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仙田　あかり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船橋市立法典東小学校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515409903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丸山　優奏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515899581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本橋　みゆう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船橋市立塚田小学校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515907856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渡邉　結衣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船橋市立法典東小学校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513147047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大日方　由菜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船橋市立行田東小学校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513490675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野村　ひじり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船橋市立法典東小学校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514716268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仙田　つばさ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514752658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幸田　朱莉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船橋市立法典東小学校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515859873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佐原　千捺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船橋市立船橋小学校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515008710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14</v>
      </c>
      <c r="J5" s="445" t="str">
        <f>IF(入力!A55="","",入力!A55)</f>
        <v/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/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10066</v>
      </c>
      <c r="I16" s="33">
        <f>IF(入力!M7="","",入力!M7)</f>
        <v>4193</v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船橋市旭町２－１０－２１</v>
      </c>
      <c r="U16" s="33" t="str">
        <f>IF(入力!AL7="","",入力!AL7)</f>
        <v>０４７</v>
      </c>
      <c r="V16" s="33" t="str">
        <f>IF(入力!AK8="","",入力!AK8)</f>
        <v>４３８</v>
      </c>
      <c r="W16" s="33" t="str">
        <f>IF(入力!AP8="","",入力!AP8)</f>
        <v>６３５６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江川</v>
      </c>
      <c r="D17" s="33" t="str">
        <f>IF(入力!E10="","",入力!E10)</f>
        <v>歩夢</v>
      </c>
      <c r="E17" s="33" t="str">
        <f>IF(入力!C9="","",入力!C9)</f>
        <v>エガワ</v>
      </c>
      <c r="F17" s="33" t="str">
        <f>IF(入力!E9="","",入力!E9)</f>
        <v>アユム</v>
      </c>
      <c r="G17" s="33">
        <f>IF(入力!G9="","",入力!G9)</f>
        <v>507213475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>080</v>
      </c>
      <c r="V17" s="33" t="str">
        <f>IF(入力!AK10="","",入力!AK10)</f>
        <v>3151</v>
      </c>
      <c r="W17" s="33" t="str">
        <f>IF(入力!AP10="","",入力!AP10)</f>
        <v>5340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大日方</v>
      </c>
      <c r="D20" s="33" t="str">
        <f>IF(入力!E12="","",入力!E12)</f>
        <v>智治</v>
      </c>
      <c r="E20" s="33" t="str">
        <f>IF(入力!C11="","",入力!C11)</f>
        <v>オオヒナタ</v>
      </c>
      <c r="F20" s="33" t="str">
        <f>IF(入力!E11="","",入力!E11)</f>
        <v>トモハル</v>
      </c>
      <c r="G20" s="33">
        <f>IF(入力!G11="","",入力!G11)</f>
        <v>515919867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船橋市北本町２－５－２８</v>
      </c>
      <c r="U20" s="33" t="str">
        <f>IF(入力!AL11="","",入力!AL11)</f>
        <v>047</v>
      </c>
      <c r="V20" s="33" t="str">
        <f>IF(入力!AK12="","",入力!AK12)</f>
        <v>409</v>
      </c>
      <c r="W20" s="33" t="str">
        <f>IF(入力!AP12="","",入力!AP12)</f>
        <v>8389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>
        <f>IF(入力!C21="","",入力!C21)</f>
        <v>90</v>
      </c>
      <c r="O22" s="33">
        <f>IF(入力!E21="","",入力!E21)</f>
        <v>5308</v>
      </c>
      <c r="P22" s="33">
        <f>IF(入力!G21="","",入力!G21)</f>
        <v>9034</v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船橋市旭町２－１０－２１</v>
      </c>
      <c r="U22" s="33" t="str">
        <f>IF(入力!AL15="","",入力!AL15)</f>
        <v>047</v>
      </c>
      <c r="V22" s="33" t="str">
        <f>IF(入力!AK16="","",入力!AK16)</f>
        <v>４３８</v>
      </c>
      <c r="W22" s="33" t="str">
        <f>IF(入力!AP16="","",入力!AP16)</f>
        <v>６３５６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中村</v>
      </c>
      <c r="D24" s="75" t="str">
        <f>VLOOKUP($B$51,$A$53:$F$352,4)</f>
        <v>杏実</v>
      </c>
      <c r="E24" s="75" t="str">
        <f>VLOOKUP($B$51,$A$53:$F$352,5)</f>
        <v>ナカムラ</v>
      </c>
      <c r="F24" s="75" t="str">
        <f>VLOOKUP($B$51,$A$53:$F$352,6)</f>
        <v>アミ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中村</v>
      </c>
      <c r="D53" s="33" t="str">
        <f>IF(入力!E26="","",入力!E26)</f>
        <v>杏実</v>
      </c>
      <c r="E53" s="33" t="str">
        <f>IF(入力!C25="","",入力!C25)</f>
        <v>ナカムラ</v>
      </c>
      <c r="F53" s="33" t="str">
        <f>IF(入力!E25="","",入力!E25)</f>
        <v>アミ</v>
      </c>
      <c r="G53" s="33">
        <f>IF(入力!M25="","",入力!M25)</f>
        <v>513147011</v>
      </c>
      <c r="H53" s="33" t="str">
        <f>IF(入力!I25="","",入力!I25)</f>
        <v>船橋市立塚田小学校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仙田</v>
      </c>
      <c r="D54" s="33" t="str">
        <f>IF(入力!E28="","",入力!E28)</f>
        <v>あかり</v>
      </c>
      <c r="E54" s="33" t="str">
        <f>IF(入力!C27="","",入力!C27)</f>
        <v>センダ</v>
      </c>
      <c r="F54" s="33" t="str">
        <f>IF(入力!E27="","",入力!E27)</f>
        <v>アカリ</v>
      </c>
      <c r="G54" s="33">
        <f>IF(入力!M27="","",入力!M27)</f>
        <v>515409903</v>
      </c>
      <c r="H54" s="33" t="str">
        <f>IF(入力!I27="","",入力!I27)</f>
        <v>船橋市立法典東小学校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丸山</v>
      </c>
      <c r="D55" s="33" t="str">
        <f>IF(入力!E30="","",入力!E30)</f>
        <v>優奏</v>
      </c>
      <c r="E55" s="33" t="str">
        <f>IF(入力!C29="","",入力!C29)</f>
        <v>マルヤマ</v>
      </c>
      <c r="F55" s="33" t="str">
        <f>IF(入力!E29="","",入力!E29)</f>
        <v>ユウナ</v>
      </c>
      <c r="G55" s="33">
        <f>IF(入力!M29="","",入力!M29)</f>
        <v>515899581</v>
      </c>
      <c r="H55" s="33" t="str">
        <f>IF(入力!I29="","",入力!I29)</f>
        <v>船橋市立塚田小学校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本橋</v>
      </c>
      <c r="D56" s="33" t="str">
        <f>IF(入力!E32="","",入力!E32)</f>
        <v>みゆう</v>
      </c>
      <c r="E56" s="33" t="str">
        <f>IF(入力!C31="","",入力!C31)</f>
        <v>モトハシ</v>
      </c>
      <c r="F56" s="33" t="str">
        <f>IF(入力!E31="","",入力!E31)</f>
        <v>ミユウ</v>
      </c>
      <c r="G56" s="33">
        <f>IF(入力!M31="","",入力!M31)</f>
        <v>515907856</v>
      </c>
      <c r="H56" s="33" t="str">
        <f>IF(入力!I31="","",入力!I31)</f>
        <v>船橋市立塚田小学校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渡邉</v>
      </c>
      <c r="D57" s="33" t="str">
        <f>IF(入力!E34="","",入力!E34)</f>
        <v>結衣</v>
      </c>
      <c r="E57" s="33" t="str">
        <f>IF(入力!C33="","",入力!C33)</f>
        <v>ワタナベ</v>
      </c>
      <c r="F57" s="33" t="str">
        <f>IF(入力!E33="","",入力!E33)</f>
        <v>ユイ</v>
      </c>
      <c r="G57" s="33">
        <f>IF(入力!M33="","",入力!M33)</f>
        <v>513147047</v>
      </c>
      <c r="H57" s="33" t="str">
        <f>IF(入力!I33="","",入力!I33)</f>
        <v>船橋市立法典東小学校</v>
      </c>
      <c r="I57" s="33">
        <f>IF(入力!G33="","",入力!G33)</f>
        <v>4</v>
      </c>
      <c r="J57" s="33">
        <f>IF(入力!P33="","",入力!P33)</f>
        <v>127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大日方</v>
      </c>
      <c r="D58" s="33" t="str">
        <f>IF(入力!E36="","",入力!E36)</f>
        <v>由菜</v>
      </c>
      <c r="E58" s="33" t="str">
        <f>IF(入力!C35="","",入力!C35)</f>
        <v>オオヒナタ</v>
      </c>
      <c r="F58" s="33" t="str">
        <f>IF(入力!E35="","",入力!E35)</f>
        <v>ユナ</v>
      </c>
      <c r="G58" s="33">
        <f>IF(入力!M35="","",入力!M35)</f>
        <v>513490675</v>
      </c>
      <c r="H58" s="33" t="str">
        <f>IF(入力!I35="","",入力!I35)</f>
        <v>船橋市立行田東小学校</v>
      </c>
      <c r="I58" s="33">
        <f>IF(入力!G35="","",入力!G35)</f>
        <v>4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野村</v>
      </c>
      <c r="D59" s="33" t="str">
        <f>IF(入力!E38="","",入力!E38)</f>
        <v>ひじり</v>
      </c>
      <c r="E59" s="33" t="str">
        <f>IF(入力!C37="","",入力!C37)</f>
        <v>ノムラ</v>
      </c>
      <c r="F59" s="33" t="str">
        <f>IF(入力!E37="","",入力!E37)</f>
        <v>ヒジリ</v>
      </c>
      <c r="G59" s="33">
        <f>IF(入力!M37="","",入力!M37)</f>
        <v>514716268</v>
      </c>
      <c r="H59" s="33" t="str">
        <f>IF(入力!I37="","",入力!I37)</f>
        <v>船橋市立法典東小学校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仙田</v>
      </c>
      <c r="D60" s="33" t="str">
        <f>IF(入力!E40="","",入力!E40)</f>
        <v>つばさ</v>
      </c>
      <c r="E60" s="33" t="str">
        <f>IF(入力!C39="","",入力!C39)</f>
        <v>センダ</v>
      </c>
      <c r="F60" s="33" t="str">
        <f>IF(入力!E39="","",入力!E39)</f>
        <v>ツバサ</v>
      </c>
      <c r="G60" s="33">
        <f>IF(入力!M39="","",入力!M39)</f>
        <v>514752658</v>
      </c>
      <c r="H60" s="33" t="str">
        <f>IF(入力!I39="","",入力!I39)</f>
        <v>船橋市立法典東小学校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幸田</v>
      </c>
      <c r="D61" s="33" t="str">
        <f>IF(入力!E42="","",入力!E42)</f>
        <v>朱莉</v>
      </c>
      <c r="E61" s="33" t="str">
        <f>IF(入力!C41="","",入力!C41)</f>
        <v>コウダ</v>
      </c>
      <c r="F61" s="33" t="str">
        <f>IF(入力!E41="","",入力!E41)</f>
        <v>シュリ</v>
      </c>
      <c r="G61" s="33">
        <f>IF(入力!M41="","",入力!M41)</f>
        <v>515859873</v>
      </c>
      <c r="H61" s="33" t="str">
        <f>IF(入力!I41="","",入力!I41)</f>
        <v>船橋市立法典東小学校</v>
      </c>
      <c r="I61" s="33">
        <f>IF(入力!G41="","",入力!G41)</f>
        <v>3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佐原</v>
      </c>
      <c r="D62" s="33" t="str">
        <f>IF(入力!E44="","",入力!E44)</f>
        <v>千捺</v>
      </c>
      <c r="E62" s="33" t="str">
        <f>IF(入力!C43="","",入力!C43)</f>
        <v>サハラ</v>
      </c>
      <c r="F62" s="33" t="str">
        <f>IF(入力!E43="","",入力!E43)</f>
        <v>チナツ</v>
      </c>
      <c r="G62" s="33">
        <f>IF(入力!M43="","",入力!M43)</f>
        <v>515008710</v>
      </c>
      <c r="H62" s="33" t="str">
        <f>IF(入力!I43="","",入力!I43)</f>
        <v>船橋市立船橋小学校</v>
      </c>
      <c r="I62" s="33">
        <f>IF(入力!G43="","",入力!G43)</f>
        <v>2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makiko sahara</cp:lastModifiedBy>
  <cp:lastPrinted>2017-05-21T06:26:05Z</cp:lastPrinted>
  <dcterms:created xsi:type="dcterms:W3CDTF">2014-04-05T09:56:00Z</dcterms:created>
  <dcterms:modified xsi:type="dcterms:W3CDTF">2017-05-22T15:18:37Z</dcterms:modified>
</cp:coreProperties>
</file>