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B7AF18FB-DF58-42E7-A613-DDB4D1C2F0E2}" xr6:coauthVersionLast="46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<sst xmlns="http://schemas.openxmlformats.org/spreadsheetml/2006/main" count="427" uniqueCount="283">
  <si>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</si>
  <si>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</si>
  <si>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</si>
  <si>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</si>
  <si>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</si>
  <si>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</si>
  <si>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</si>
  <si>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</si>
  <si>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</si>
  <si>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</si>
  <si>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</si>
  <si>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</si>
  <si>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</si>
  <si>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</si>
  <si>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</si>
  <si>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</si>
  <si>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</si>
  <si>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</si>
  <si>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</si>
  <si>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</si>
  <si>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</si>
  <si>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</si>
  <si>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</si>
  <si>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</si>
  <si>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</si>
  <si>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</si>
  <si>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</si>
  <si>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</si>
  <si>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</si>
  <si>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</si>
  <si>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</si>
  <si>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</si>
  <si>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</si>
  <si>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</si>
  <si>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</si>
  <si>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</si>
  <si>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</si>
  <si>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</si>
  <si>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</si>
  <si>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</si>
  <si>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</si>
  <si>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</si>
  <si>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</si>
  <si>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</si>
  <si>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</si>
  <si>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</si>
  <si>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</si>
  <si>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</si>
  <si>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</si>
  <si>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</si>
  <si>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</si>
  <si>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</si>
  <si>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</si>
  <si>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</si>
  <si>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</si>
  <si>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</si>
  <si>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</si>
  <si>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</si>
  <si>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</si>
  <si>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</si>
  <si>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</si>
  <si>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</si>
  <si>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</si>
  <si>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</si>
  <si>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</si>
  <si>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</si>
  <si>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</si>
  <si>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</si>
  <si>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</si>
  <si>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</si>
  <si>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</si>
  <si>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</si>
  <si>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</si>
  <si>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</si>
  <si>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</si>
  <si>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</si>
  <si>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</si>
  <si>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</si>
  <si>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</si>
  <si>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</si>
  <si>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</si>
  <si>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</si>
  <si>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</si>
  <si>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</si>
  <si>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</si>
  <si>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</si>
  <si>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</si>
  <si>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</si>
  <si>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</si>
  <si>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</si>
  <si>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</si>
  <si>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</si>
  <si>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</si>
  <si>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</si>
  <si>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</si>
  <si>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</si>
  <si>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</si>
  <si>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</si>
  <si>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</si>
  <si>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</si>
  <si>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</si>
  <si>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</si>
  <si>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</si>
  <si>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</si>
  <si>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</si>
  <si>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</si>
  <si>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</si>
  <si>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</si>
  <si>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</si>
  <si>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</si>
  <si>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</si>
  <si>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</si>
  <si>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</si>
  <si>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</si>
  <si>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</si>
  <si>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</si>
  <si>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</si>
  <si>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</si>
  <si>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</si>
  <si>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</si>
  <si>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</si>
  <si>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</si>
  <si>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</si>
  <si>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</si>
  <si>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</si>
  <si>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</si>
  <si>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</si>
  <si>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</si>
  <si>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</si>
  <si>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</si>
  <si>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</si>
  <si>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</si>
  <si>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</si>
  <si>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</si>
  <si>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</si>
  <si>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</si>
  <si>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</si>
  <si>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</si>
  <si>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</si>
  <si>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</si>
  <si>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</si>
  <si>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</si>
  <si>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</si>
  <si>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</si>
  <si>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</si>
  <si>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</si>
  <si>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</si>
  <si>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</si>
  <si>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</si>
  <si>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</si>
  <si>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</si>
  <si>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</si>
  <si>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</si>
  <si>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</si>
  <si>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</si>
  <si>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</si>
  <si>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</si>
  <si>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</si>
  <si>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</si>
  <si>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</si>
  <si>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</si>
  <si>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</si>
  <si>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</si>
  <si>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</si>
  <si>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</si>
  <si>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</si>
  <si>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</si>
  <si>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</si>
  <si>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</si>
  <si>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</si>
  <si>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</si>
  <si>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</si>
  <si>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</si>
  <si>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</si>
  <si>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</si>
  <si>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</si>
  <si>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</si>
  <si>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</si>
  <si>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</si>
  <si>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</si>
  <si>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</si>
  <si>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</si>
  <si>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</si>
  <si>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</si>
  <si>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</si>
  <si>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</si>
  <si>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</si>
  <si>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</si>
  <si>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</si>
  <si>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</si>
  <si>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</si>
  <si>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</si>
  <si>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</si>
  <si>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</si>
  <si>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</si>
  <si>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</si>
  <si>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</si>
  <si>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</si>
  <si>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</si>
  <si>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</si>
  <si>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</si>
  <si>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</si>
  <si>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</si>
  <si>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</si>
  <si>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</si>
  <si>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</si>
  <si>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ノグチ</t>
    <phoneticPr fontId="2"/>
  </si>
  <si>
    <t>カズエ</t>
    <phoneticPr fontId="2"/>
  </si>
  <si>
    <t>260</t>
    <phoneticPr fontId="2"/>
  </si>
  <si>
    <t>0808</t>
    <phoneticPr fontId="2"/>
  </si>
  <si>
    <t>千葉市中央区星久喜町942-38-102</t>
    <rPh sb="0" eb="3">
      <t>チバシ</t>
    </rPh>
    <rPh sb="3" eb="6">
      <t>チュウオウク</t>
    </rPh>
    <rPh sb="6" eb="9">
      <t>ホシクキ</t>
    </rPh>
    <rPh sb="9" eb="10">
      <t>マチ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</si>
  <si>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</si>
  <si>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</si>
  <si>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</si>
  <si>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</si>
  <si>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</si>
  <si>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</si>
  <si>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</si>
  <si>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0805</t>
    <phoneticPr fontId="2"/>
  </si>
  <si>
    <t>千葉市中央区宮崎1-19-1</t>
    <rPh sb="0" eb="3">
      <t>チバシ</t>
    </rPh>
    <rPh sb="3" eb="6">
      <t>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</si>
  <si>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</si>
  <si>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</si>
  <si>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</si>
  <si>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</si>
  <si>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</si>
  <si>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</si>
  <si>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</si>
  <si>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6">
      <t>チバシチュウオウク</t>
    </rPh>
    <rPh sb="6" eb="10">
      <t>チバデラマチ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</si>
  <si>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</si>
  <si>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</si>
  <si>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</si>
  <si>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</si>
  <si>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</si>
  <si>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0851</t>
    <phoneticPr fontId="2"/>
  </si>
  <si>
    <t>千葉市中央区矢作町926-1-202</t>
    <rPh sb="0" eb="6">
      <t>チバシチュウオウク</t>
    </rPh>
    <rPh sb="6" eb="9">
      <t>ヤハギマチ</t>
    </rPh>
    <phoneticPr fontId="2"/>
  </si>
  <si>
    <t>225</t>
    <phoneticPr fontId="2"/>
  </si>
  <si>
    <t>1771</t>
    <phoneticPr fontId="2"/>
  </si>
  <si>
    <t>①</t>
    <phoneticPr fontId="2"/>
  </si>
  <si>
    <t>タナカ</t>
    <phoneticPr fontId="2"/>
  </si>
  <si>
    <t>ウララ</t>
    <phoneticPr fontId="2"/>
  </si>
  <si>
    <t>田中</t>
    <rPh sb="0" eb="2">
      <t>タナカ</t>
    </rPh>
    <phoneticPr fontId="2"/>
  </si>
  <si>
    <t>麗</t>
    <rPh sb="0" eb="1">
      <t>ウララ</t>
    </rPh>
    <phoneticPr fontId="2"/>
  </si>
  <si>
    <t>大森小学校</t>
    <rPh sb="0" eb="5">
      <t>オオモリショウガッコウ</t>
    </rPh>
    <phoneticPr fontId="2"/>
  </si>
  <si>
    <t>トガシ</t>
    <phoneticPr fontId="2"/>
  </si>
  <si>
    <t>リオナ</t>
    <phoneticPr fontId="2"/>
  </si>
  <si>
    <t>富樫</t>
    <rPh sb="0" eb="2">
      <t>トガシ</t>
    </rPh>
    <phoneticPr fontId="2"/>
  </si>
  <si>
    <t>里央菜</t>
    <rPh sb="0" eb="1">
      <t>リ</t>
    </rPh>
    <rPh sb="1" eb="3">
      <t>オウナ</t>
    </rPh>
    <phoneticPr fontId="2"/>
  </si>
  <si>
    <t>星久喜小学校</t>
    <rPh sb="0" eb="6">
      <t>ホシクキショウガッコウ</t>
    </rPh>
    <phoneticPr fontId="2"/>
  </si>
  <si>
    <t>ヤマガイ</t>
    <phoneticPr fontId="2"/>
  </si>
  <si>
    <t>メイ</t>
    <phoneticPr fontId="2"/>
  </si>
  <si>
    <t>山貝</t>
    <rPh sb="0" eb="2">
      <t>ヤマガイ</t>
    </rPh>
    <phoneticPr fontId="2"/>
  </si>
  <si>
    <t>芽意</t>
    <rPh sb="0" eb="2">
      <t>メイ</t>
    </rPh>
    <phoneticPr fontId="2"/>
  </si>
  <si>
    <t>コジマ</t>
    <phoneticPr fontId="2"/>
  </si>
  <si>
    <t>レナ</t>
    <phoneticPr fontId="2"/>
  </si>
  <si>
    <t>児島</t>
    <rPh sb="0" eb="2">
      <t>コジマ</t>
    </rPh>
    <phoneticPr fontId="2"/>
  </si>
  <si>
    <t>怜奈</t>
    <rPh sb="0" eb="2">
      <t>レナ</t>
    </rPh>
    <phoneticPr fontId="2"/>
  </si>
  <si>
    <t>宮崎小学校</t>
    <rPh sb="0" eb="5">
      <t>ミヤザキショウガッコウ</t>
    </rPh>
    <phoneticPr fontId="2"/>
  </si>
  <si>
    <t>ササキ</t>
    <phoneticPr fontId="2"/>
  </si>
  <si>
    <t>シオリ</t>
    <phoneticPr fontId="2"/>
  </si>
  <si>
    <t>佐々木</t>
    <rPh sb="0" eb="3">
      <t>ササキ</t>
    </rPh>
    <phoneticPr fontId="2"/>
  </si>
  <si>
    <t>詩織</t>
    <rPh sb="0" eb="2">
      <t>シオリ</t>
    </rPh>
    <phoneticPr fontId="2"/>
  </si>
  <si>
    <t>イズミ</t>
    <phoneticPr fontId="2"/>
  </si>
  <si>
    <t>ミリア</t>
    <phoneticPr fontId="2"/>
  </si>
  <si>
    <t>泉</t>
    <rPh sb="0" eb="1">
      <t>イズミ</t>
    </rPh>
    <phoneticPr fontId="2"/>
  </si>
  <si>
    <t>美璃愛</t>
    <rPh sb="0" eb="3">
      <t>ミリアイ</t>
    </rPh>
    <phoneticPr fontId="2"/>
  </si>
  <si>
    <t>辰巳台西小学校</t>
    <rPh sb="0" eb="7">
      <t>タツミダイニシショウガッコウ</t>
    </rPh>
    <phoneticPr fontId="2"/>
  </si>
  <si>
    <t>ユナ</t>
    <phoneticPr fontId="2"/>
  </si>
  <si>
    <t>由奈</t>
    <rPh sb="0" eb="2">
      <t>ユナ</t>
    </rPh>
    <phoneticPr fontId="2"/>
  </si>
  <si>
    <t>ワダ</t>
    <phoneticPr fontId="2"/>
  </si>
  <si>
    <t>ミヅキ</t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</si>
  <si>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</si>
  <si>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</si>
  <si>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都小学校</t>
    <rPh sb="0" eb="4">
      <t>ミヤコショウガッコウ</t>
    </rPh>
    <phoneticPr fontId="2"/>
  </si>
  <si>
    <t>カオル</t>
    <phoneticPr fontId="2"/>
  </si>
  <si>
    <t>薫</t>
    <rPh sb="0" eb="1">
      <t>カオル</t>
    </rPh>
    <phoneticPr fontId="2"/>
  </si>
  <si>
    <t>初めての県大会！　声と笑顔とチームワークでボールを繋ぎ、一生懸命　頑張ります。
　　　　　　　　　　　　　　　　　　　　　　　　　　　　キャプテン　　田中　麗</t>
    <rPh sb="0" eb="1">
      <t>ハジ</t>
    </rPh>
    <rPh sb="4" eb="5">
      <t>ケン</t>
    </rPh>
    <rPh sb="5" eb="7">
      <t>タイカイ</t>
    </rPh>
    <rPh sb="9" eb="10">
      <t>コエ</t>
    </rPh>
    <rPh sb="11" eb="13">
      <t>エガオ</t>
    </rPh>
    <rPh sb="25" eb="26">
      <t>ツナ</t>
    </rPh>
    <rPh sb="28" eb="32">
      <t>イッショウケンメイ</t>
    </rPh>
    <rPh sb="33" eb="35">
      <t>ガンバ</t>
    </rPh>
    <rPh sb="75" eb="77">
      <t>タナカ</t>
    </rPh>
    <rPh sb="78" eb="79">
      <t>ウララ</t>
    </rPh>
    <phoneticPr fontId="2"/>
  </si>
  <si>
    <t>ハセベ</t>
    <phoneticPr fontId="2"/>
  </si>
  <si>
    <t>アズミ</t>
    <phoneticPr fontId="2"/>
  </si>
  <si>
    <t>長谷部</t>
    <rPh sb="0" eb="3">
      <t>ハセベ</t>
    </rPh>
    <phoneticPr fontId="2"/>
  </si>
  <si>
    <t>亜澄</t>
    <rPh sb="0" eb="2">
      <t>アズミ</t>
    </rPh>
    <phoneticPr fontId="2"/>
  </si>
  <si>
    <t>都小学校</t>
    <rPh sb="0" eb="4">
      <t>ミヤコショウガッコウ</t>
    </rPh>
    <phoneticPr fontId="2"/>
  </si>
  <si>
    <t>ソノミ</t>
    <phoneticPr fontId="2"/>
  </si>
  <si>
    <t>苑美</t>
    <rPh sb="0" eb="2">
      <t>ソノミ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</si>
</sst>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17" zoomScaleNormal="100" workbookViewId="0">
      <selection activeCell="B47" sqref="B47:B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>
      <c r="A2" s="138" t="s">
        <v>189</v>
      </c>
      <c r="B2" s="139"/>
      <c r="C2" s="140" t="s">
        <v>200</v>
      </c>
      <c r="D2" s="141"/>
      <c r="E2" s="141"/>
      <c r="F2" s="141"/>
      <c r="G2" s="141"/>
      <c r="H2" s="141"/>
      <c r="I2" s="142"/>
      <c r="J2" s="116" t="s">
        <v>187</v>
      </c>
      <c r="K2" s="251"/>
      <c r="L2" s="251"/>
      <c r="M2" s="251"/>
      <c r="N2" s="251"/>
      <c r="O2" s="252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3" t="s">
        <v>190</v>
      </c>
      <c r="B3" s="144"/>
      <c r="C3" s="145" t="s">
        <v>200</v>
      </c>
      <c r="D3" s="146"/>
      <c r="E3" s="146"/>
      <c r="F3" s="146"/>
      <c r="G3" s="146"/>
      <c r="H3" s="146"/>
      <c r="I3" s="147"/>
      <c r="J3" s="248" t="s">
        <v>159</v>
      </c>
      <c r="K3" s="249"/>
      <c r="L3" s="249"/>
      <c r="M3" s="249"/>
      <c r="N3" s="249"/>
      <c r="O3" s="250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430793094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8">
        <v>22002</v>
      </c>
      <c r="K5" s="228"/>
      <c r="L5" s="228"/>
      <c r="M5" s="228"/>
      <c r="N5" s="228"/>
      <c r="O5" s="228"/>
      <c r="P5" s="196" t="s">
        <v>202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203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5"/>
      <c r="C6" s="169" t="s">
        <v>175</v>
      </c>
      <c r="D6" s="170"/>
      <c r="E6" s="171" t="s">
        <v>176</v>
      </c>
      <c r="F6" s="172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5"/>
      <c r="C7" s="173" t="s">
        <v>206</v>
      </c>
      <c r="D7" s="134"/>
      <c r="E7" s="174" t="s">
        <v>207</v>
      </c>
      <c r="F7" s="135"/>
      <c r="G7" s="230">
        <v>507263533</v>
      </c>
      <c r="H7" s="230"/>
      <c r="I7" s="230"/>
      <c r="J7" s="230">
        <v>16943</v>
      </c>
      <c r="K7" s="230"/>
      <c r="L7" s="230"/>
      <c r="M7" s="230"/>
      <c r="N7" s="230"/>
      <c r="O7" s="230"/>
      <c r="P7" s="203" t="s">
        <v>72</v>
      </c>
      <c r="Q7" s="204"/>
      <c r="R7" s="167" t="s">
        <v>208</v>
      </c>
      <c r="S7" s="168"/>
      <c r="T7" s="168"/>
      <c r="U7" s="168"/>
      <c r="V7" s="50" t="s">
        <v>73</v>
      </c>
      <c r="W7" s="156" t="s">
        <v>209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211</v>
      </c>
      <c r="AM7" s="84"/>
      <c r="AN7" s="84"/>
      <c r="AO7" s="84"/>
      <c r="AP7" s="84"/>
      <c r="AQ7" s="84"/>
      <c r="AR7" s="84"/>
      <c r="AS7" s="59" t="s">
        <v>75</v>
      </c>
      <c r="AT7" s="77">
        <v>63</v>
      </c>
    </row>
    <row r="8" spans="1:51" ht="18" customHeight="1">
      <c r="A8" s="98"/>
      <c r="B8" s="165"/>
      <c r="C8" s="175" t="s">
        <v>204</v>
      </c>
      <c r="D8" s="136"/>
      <c r="E8" s="176" t="s">
        <v>205</v>
      </c>
      <c r="F8" s="137"/>
      <c r="G8" s="230"/>
      <c r="H8" s="230"/>
      <c r="I8" s="230"/>
      <c r="J8" s="230"/>
      <c r="K8" s="230"/>
      <c r="L8" s="230"/>
      <c r="M8" s="230"/>
      <c r="N8" s="230"/>
      <c r="O8" s="230"/>
      <c r="P8" s="231" t="s">
        <v>210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5" t="s">
        <v>212</v>
      </c>
      <c r="AL8" s="86"/>
      <c r="AM8" s="86"/>
      <c r="AN8" s="86"/>
      <c r="AO8" s="60" t="s">
        <v>76</v>
      </c>
      <c r="AP8" s="87" t="s">
        <v>213</v>
      </c>
      <c r="AQ8" s="86"/>
      <c r="AR8" s="86"/>
      <c r="AS8" s="88"/>
      <c r="AT8" s="77"/>
    </row>
    <row r="9" spans="1:51" ht="14.4" customHeight="1">
      <c r="A9" s="98" t="s">
        <v>150</v>
      </c>
      <c r="B9" s="165"/>
      <c r="C9" s="173" t="s">
        <v>214</v>
      </c>
      <c r="D9" s="134"/>
      <c r="E9" s="174" t="s">
        <v>215</v>
      </c>
      <c r="F9" s="135"/>
      <c r="G9" s="230">
        <v>512521317</v>
      </c>
      <c r="H9" s="230"/>
      <c r="I9" s="230"/>
      <c r="J9" s="230">
        <v>26995</v>
      </c>
      <c r="K9" s="230"/>
      <c r="L9" s="230"/>
      <c r="M9" s="230"/>
      <c r="N9" s="230"/>
      <c r="O9" s="230"/>
      <c r="P9" s="203" t="s">
        <v>72</v>
      </c>
      <c r="Q9" s="204"/>
      <c r="R9" s="167" t="s">
        <v>208</v>
      </c>
      <c r="S9" s="168"/>
      <c r="T9" s="168"/>
      <c r="U9" s="168"/>
      <c r="V9" s="50" t="s">
        <v>73</v>
      </c>
      <c r="W9" s="156" t="s">
        <v>218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8" t="s">
        <v>193</v>
      </c>
      <c r="AL9" s="83" t="s">
        <v>211</v>
      </c>
      <c r="AM9" s="84"/>
      <c r="AN9" s="84"/>
      <c r="AO9" s="84"/>
      <c r="AP9" s="84"/>
      <c r="AQ9" s="84"/>
      <c r="AR9" s="84"/>
      <c r="AS9" s="59" t="s">
        <v>194</v>
      </c>
      <c r="AT9" s="78">
        <v>47</v>
      </c>
    </row>
    <row r="10" spans="1:51" ht="18" customHeight="1">
      <c r="A10" s="98"/>
      <c r="B10" s="165"/>
      <c r="C10" s="175" t="s">
        <v>216</v>
      </c>
      <c r="D10" s="136"/>
      <c r="E10" s="176" t="s">
        <v>217</v>
      </c>
      <c r="F10" s="137"/>
      <c r="G10" s="230"/>
      <c r="H10" s="230"/>
      <c r="I10" s="230"/>
      <c r="J10" s="230"/>
      <c r="K10" s="230"/>
      <c r="L10" s="230"/>
      <c r="M10" s="230"/>
      <c r="N10" s="230"/>
      <c r="O10" s="230"/>
      <c r="P10" s="159" t="s">
        <v>219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85" t="s">
        <v>220</v>
      </c>
      <c r="AL10" s="86"/>
      <c r="AM10" s="86"/>
      <c r="AN10" s="86"/>
      <c r="AO10" s="60" t="s">
        <v>195</v>
      </c>
      <c r="AP10" s="87" t="s">
        <v>221</v>
      </c>
      <c r="AQ10" s="86"/>
      <c r="AR10" s="86"/>
      <c r="AS10" s="88"/>
      <c r="AT10" s="78"/>
    </row>
    <row r="11" spans="1:51" ht="14.4" customHeight="1">
      <c r="A11" s="98" t="s">
        <v>151</v>
      </c>
      <c r="B11" s="165"/>
      <c r="C11" s="173" t="s">
        <v>222</v>
      </c>
      <c r="D11" s="134"/>
      <c r="E11" s="174" t="s">
        <v>223</v>
      </c>
      <c r="F11" s="135"/>
      <c r="G11" s="230">
        <v>508986357</v>
      </c>
      <c r="H11" s="230"/>
      <c r="I11" s="230"/>
      <c r="J11" s="230">
        <v>26996</v>
      </c>
      <c r="K11" s="230"/>
      <c r="L11" s="230"/>
      <c r="M11" s="230"/>
      <c r="N11" s="230"/>
      <c r="O11" s="230"/>
      <c r="P11" s="203" t="s">
        <v>72</v>
      </c>
      <c r="Q11" s="204"/>
      <c r="R11" s="167" t="s">
        <v>208</v>
      </c>
      <c r="S11" s="168"/>
      <c r="T11" s="168"/>
      <c r="U11" s="168"/>
      <c r="V11" s="50" t="s">
        <v>73</v>
      </c>
      <c r="W11" s="156" t="s">
        <v>226</v>
      </c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8" t="s">
        <v>193</v>
      </c>
      <c r="AL11" s="83" t="s">
        <v>211</v>
      </c>
      <c r="AM11" s="84"/>
      <c r="AN11" s="84"/>
      <c r="AO11" s="84"/>
      <c r="AP11" s="84"/>
      <c r="AQ11" s="84"/>
      <c r="AR11" s="84"/>
      <c r="AS11" s="59" t="s">
        <v>194</v>
      </c>
      <c r="AT11" s="78">
        <v>58</v>
      </c>
    </row>
    <row r="12" spans="1:51" ht="18" customHeight="1">
      <c r="A12" s="98"/>
      <c r="B12" s="165"/>
      <c r="C12" s="175" t="s">
        <v>224</v>
      </c>
      <c r="D12" s="136"/>
      <c r="E12" s="176" t="s">
        <v>225</v>
      </c>
      <c r="F12" s="137"/>
      <c r="G12" s="230"/>
      <c r="H12" s="230"/>
      <c r="I12" s="230"/>
      <c r="J12" s="230"/>
      <c r="K12" s="230"/>
      <c r="L12" s="230"/>
      <c r="M12" s="230"/>
      <c r="N12" s="230"/>
      <c r="O12" s="230"/>
      <c r="P12" s="159" t="s">
        <v>227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1"/>
      <c r="AK12" s="85" t="s">
        <v>220</v>
      </c>
      <c r="AL12" s="86"/>
      <c r="AM12" s="86"/>
      <c r="AN12" s="86"/>
      <c r="AO12" s="60" t="s">
        <v>195</v>
      </c>
      <c r="AP12" s="87" t="s">
        <v>228</v>
      </c>
      <c r="AQ12" s="86"/>
      <c r="AR12" s="86"/>
      <c r="AS12" s="88"/>
      <c r="AT12" s="78"/>
    </row>
    <row r="13" spans="1:51" ht="15" customHeight="1">
      <c r="A13" s="98" t="s">
        <v>152</v>
      </c>
      <c r="B13" s="165"/>
      <c r="C13" s="173" t="s">
        <v>222</v>
      </c>
      <c r="D13" s="134"/>
      <c r="E13" s="174" t="s">
        <v>223</v>
      </c>
      <c r="F13" s="135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5"/>
      <c r="C14" s="175" t="s">
        <v>224</v>
      </c>
      <c r="D14" s="136"/>
      <c r="E14" s="176" t="s">
        <v>225</v>
      </c>
      <c r="F14" s="137"/>
      <c r="G14" s="234"/>
      <c r="H14" s="234"/>
      <c r="I14" s="234"/>
      <c r="J14" s="234"/>
      <c r="K14" s="234"/>
      <c r="L14" s="234"/>
      <c r="M14" s="234"/>
      <c r="N14" s="234"/>
      <c r="O14" s="2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5" t="s">
        <v>166</v>
      </c>
      <c r="B15" s="165"/>
      <c r="C15" s="173" t="s">
        <v>229</v>
      </c>
      <c r="D15" s="134"/>
      <c r="E15" s="174" t="s">
        <v>230</v>
      </c>
      <c r="F15" s="135"/>
      <c r="G15" s="234"/>
      <c r="H15" s="234"/>
      <c r="I15" s="234"/>
      <c r="J15" s="234"/>
      <c r="K15" s="234"/>
      <c r="L15" s="234"/>
      <c r="M15" s="234"/>
      <c r="N15" s="234"/>
      <c r="O15" s="234"/>
      <c r="P15" s="203" t="s">
        <v>72</v>
      </c>
      <c r="Q15" s="204"/>
      <c r="R15" s="167" t="s">
        <v>208</v>
      </c>
      <c r="S15" s="168"/>
      <c r="T15" s="168"/>
      <c r="U15" s="168"/>
      <c r="V15" s="49" t="s">
        <v>73</v>
      </c>
      <c r="W15" s="156" t="s">
        <v>233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8" t="s">
        <v>193</v>
      </c>
      <c r="AL15" s="83" t="s">
        <v>211</v>
      </c>
      <c r="AM15" s="84"/>
      <c r="AN15" s="84"/>
      <c r="AO15" s="84"/>
      <c r="AP15" s="84"/>
      <c r="AQ15" s="84"/>
      <c r="AR15" s="84"/>
      <c r="AS15" s="59" t="s">
        <v>194</v>
      </c>
      <c r="AT15" s="78">
        <v>63</v>
      </c>
    </row>
    <row r="16" spans="1:51" ht="18" customHeight="1">
      <c r="A16" s="98"/>
      <c r="B16" s="165"/>
      <c r="C16" s="175" t="s">
        <v>231</v>
      </c>
      <c r="D16" s="136"/>
      <c r="E16" s="176" t="s">
        <v>232</v>
      </c>
      <c r="F16" s="137"/>
      <c r="G16" s="234"/>
      <c r="H16" s="234"/>
      <c r="I16" s="234"/>
      <c r="J16" s="234"/>
      <c r="K16" s="234"/>
      <c r="L16" s="234"/>
      <c r="M16" s="234"/>
      <c r="N16" s="234"/>
      <c r="O16" s="234"/>
      <c r="P16" s="159" t="s">
        <v>234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1"/>
      <c r="AK16" s="85" t="s">
        <v>235</v>
      </c>
      <c r="AL16" s="86"/>
      <c r="AM16" s="86"/>
      <c r="AN16" s="86"/>
      <c r="AO16" s="60" t="s">
        <v>195</v>
      </c>
      <c r="AP16" s="87" t="s">
        <v>236</v>
      </c>
      <c r="AQ16" s="86"/>
      <c r="AR16" s="86"/>
      <c r="AS16" s="88"/>
      <c r="AT16" s="78"/>
    </row>
    <row r="17" spans="1:46">
      <c r="A17" s="98" t="s">
        <v>6</v>
      </c>
      <c r="B17" s="165"/>
      <c r="C17" s="221" t="str">
        <f>IF(P16="","",P16)</f>
        <v>千葉市中央区矢作町926-1-202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5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5"/>
      <c r="C19" s="221" t="str">
        <f>IF(AL15="","",AL15&amp;"-"&amp;AK16&amp;"-"&amp;AP16)</f>
        <v>043-225-1771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5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5"/>
      <c r="C21" s="244">
        <v>90</v>
      </c>
      <c r="D21" s="236"/>
      <c r="E21" s="236">
        <v>2745</v>
      </c>
      <c r="F21" s="236"/>
      <c r="G21" s="236">
        <v>2027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3" t="s">
        <v>154</v>
      </c>
      <c r="C23" s="222" t="s">
        <v>173</v>
      </c>
      <c r="D23" s="223"/>
      <c r="E23" s="224" t="s">
        <v>174</v>
      </c>
      <c r="F23" s="225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5"/>
      <c r="C24" s="211" t="s">
        <v>171</v>
      </c>
      <c r="D24" s="212"/>
      <c r="E24" s="213" t="s">
        <v>172</v>
      </c>
      <c r="F24" s="214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8" t="s">
        <v>168</v>
      </c>
      <c r="Z24" s="117"/>
      <c r="AA24" s="117"/>
      <c r="AB24" s="117"/>
      <c r="AC24" s="117"/>
      <c r="AD24" s="117"/>
      <c r="AE24" s="117"/>
      <c r="AF24" s="117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227" t="s">
        <v>237</v>
      </c>
      <c r="C25" s="173" t="s">
        <v>238</v>
      </c>
      <c r="D25" s="134"/>
      <c r="E25" s="174" t="s">
        <v>239</v>
      </c>
      <c r="F25" s="135"/>
      <c r="G25" s="121">
        <v>6</v>
      </c>
      <c r="H25" s="122"/>
      <c r="I25" s="226" t="s">
        <v>242</v>
      </c>
      <c r="J25" s="125"/>
      <c r="K25" s="125"/>
      <c r="L25" s="122"/>
      <c r="M25" s="121">
        <v>518996734</v>
      </c>
      <c r="N25" s="125"/>
      <c r="O25" s="122"/>
      <c r="P25" s="121">
        <v>147</v>
      </c>
      <c r="Q25" s="125"/>
      <c r="R25" s="125"/>
      <c r="S25" s="125"/>
      <c r="T25" s="127"/>
      <c r="U25" s="1"/>
      <c r="V25" s="1"/>
      <c r="W25" s="1"/>
      <c r="X25" s="1"/>
      <c r="Y25" s="238">
        <v>10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5" t="s">
        <v>240</v>
      </c>
      <c r="D26" s="136"/>
      <c r="E26" s="176" t="s">
        <v>241</v>
      </c>
      <c r="F26" s="137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3" t="s">
        <v>243</v>
      </c>
      <c r="D27" s="134"/>
      <c r="E27" s="174" t="s">
        <v>244</v>
      </c>
      <c r="F27" s="135"/>
      <c r="G27" s="121">
        <v>6</v>
      </c>
      <c r="H27" s="122"/>
      <c r="I27" s="226" t="s">
        <v>247</v>
      </c>
      <c r="J27" s="125"/>
      <c r="K27" s="125"/>
      <c r="L27" s="122"/>
      <c r="M27" s="121">
        <v>516122543</v>
      </c>
      <c r="N27" s="125"/>
      <c r="O27" s="122"/>
      <c r="P27" s="121">
        <v>153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5" t="s">
        <v>245</v>
      </c>
      <c r="D28" s="136"/>
      <c r="E28" s="176" t="s">
        <v>246</v>
      </c>
      <c r="F28" s="137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3" t="s">
        <v>248</v>
      </c>
      <c r="D29" s="134"/>
      <c r="E29" s="174" t="s">
        <v>249</v>
      </c>
      <c r="F29" s="135"/>
      <c r="G29" s="121">
        <v>6</v>
      </c>
      <c r="H29" s="122"/>
      <c r="I29" s="226" t="s">
        <v>242</v>
      </c>
      <c r="J29" s="125"/>
      <c r="K29" s="125"/>
      <c r="L29" s="122"/>
      <c r="M29" s="121">
        <v>515658751</v>
      </c>
      <c r="N29" s="125"/>
      <c r="O29" s="122"/>
      <c r="P29" s="121">
        <v>132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5" t="s">
        <v>250</v>
      </c>
      <c r="D30" s="136"/>
      <c r="E30" s="176" t="s">
        <v>251</v>
      </c>
      <c r="F30" s="137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3" t="s">
        <v>252</v>
      </c>
      <c r="D31" s="134"/>
      <c r="E31" s="174" t="s">
        <v>253</v>
      </c>
      <c r="F31" s="135"/>
      <c r="G31" s="121">
        <v>5</v>
      </c>
      <c r="H31" s="122"/>
      <c r="I31" s="226" t="s">
        <v>256</v>
      </c>
      <c r="J31" s="125"/>
      <c r="K31" s="125"/>
      <c r="L31" s="122"/>
      <c r="M31" s="121">
        <v>518853853</v>
      </c>
      <c r="N31" s="125"/>
      <c r="O31" s="122"/>
      <c r="P31" s="121">
        <v>144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5" t="s">
        <v>254</v>
      </c>
      <c r="D32" s="136"/>
      <c r="E32" s="176" t="s">
        <v>255</v>
      </c>
      <c r="F32" s="137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8" t="s">
        <v>197</v>
      </c>
      <c r="Z32" s="117"/>
      <c r="AA32" s="117"/>
      <c r="AB32" s="117"/>
      <c r="AC32" s="117"/>
      <c r="AD32" s="117"/>
      <c r="AE32" s="117"/>
      <c r="AF32" s="117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3" t="s">
        <v>257</v>
      </c>
      <c r="D33" s="134"/>
      <c r="E33" s="174" t="s">
        <v>258</v>
      </c>
      <c r="F33" s="135"/>
      <c r="G33" s="121">
        <v>5</v>
      </c>
      <c r="H33" s="122"/>
      <c r="I33" s="226" t="s">
        <v>256</v>
      </c>
      <c r="J33" s="125"/>
      <c r="K33" s="125"/>
      <c r="L33" s="122"/>
      <c r="M33" s="121">
        <v>518077204</v>
      </c>
      <c r="N33" s="125"/>
      <c r="O33" s="122"/>
      <c r="P33" s="121">
        <v>143</v>
      </c>
      <c r="Q33" s="125"/>
      <c r="R33" s="125"/>
      <c r="S33" s="125"/>
      <c r="T33" s="127"/>
      <c r="U33" s="1"/>
      <c r="V33" s="1"/>
      <c r="W33" s="1"/>
      <c r="X33" s="1"/>
      <c r="Y33" s="150">
        <v>1</v>
      </c>
      <c r="Z33" s="151"/>
      <c r="AA33" s="151"/>
      <c r="AB33" s="151"/>
      <c r="AC33" s="151"/>
      <c r="AD33" s="151"/>
      <c r="AE33" s="151"/>
      <c r="AF33" s="151"/>
      <c r="AG33" s="15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5" t="s">
        <v>259</v>
      </c>
      <c r="D34" s="136"/>
      <c r="E34" s="176" t="s">
        <v>260</v>
      </c>
      <c r="F34" s="137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3"/>
      <c r="Z34" s="154"/>
      <c r="AA34" s="154"/>
      <c r="AB34" s="154"/>
      <c r="AC34" s="154"/>
      <c r="AD34" s="154"/>
      <c r="AE34" s="154"/>
      <c r="AF34" s="154"/>
      <c r="AG34" s="15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3" t="s">
        <v>261</v>
      </c>
      <c r="D35" s="134"/>
      <c r="E35" s="174" t="s">
        <v>262</v>
      </c>
      <c r="F35" s="135"/>
      <c r="G35" s="121">
        <v>5</v>
      </c>
      <c r="H35" s="122"/>
      <c r="I35" s="226" t="s">
        <v>265</v>
      </c>
      <c r="J35" s="125"/>
      <c r="K35" s="125"/>
      <c r="L35" s="122"/>
      <c r="M35" s="121">
        <v>518993726</v>
      </c>
      <c r="N35" s="125"/>
      <c r="O35" s="122"/>
      <c r="P35" s="121">
        <v>145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5" t="s">
        <v>263</v>
      </c>
      <c r="D36" s="136"/>
      <c r="E36" s="176" t="s">
        <v>264</v>
      </c>
      <c r="F36" s="137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3" t="s">
        <v>252</v>
      </c>
      <c r="D37" s="134"/>
      <c r="E37" s="174" t="s">
        <v>266</v>
      </c>
      <c r="F37" s="135"/>
      <c r="G37" s="121">
        <v>3</v>
      </c>
      <c r="H37" s="122"/>
      <c r="I37" s="226" t="s">
        <v>256</v>
      </c>
      <c r="J37" s="125"/>
      <c r="K37" s="125"/>
      <c r="L37" s="122"/>
      <c r="M37" s="121">
        <v>518993733</v>
      </c>
      <c r="N37" s="125"/>
      <c r="O37" s="122"/>
      <c r="P37" s="121">
        <v>135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5" t="s">
        <v>254</v>
      </c>
      <c r="D38" s="136"/>
      <c r="E38" s="176" t="s">
        <v>267</v>
      </c>
      <c r="F38" s="137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3" t="s">
        <v>268</v>
      </c>
      <c r="D39" s="134"/>
      <c r="E39" s="174" t="s">
        <v>269</v>
      </c>
      <c r="F39" s="135"/>
      <c r="G39" s="121">
        <v>3</v>
      </c>
      <c r="H39" s="122"/>
      <c r="I39" s="226" t="s">
        <v>272</v>
      </c>
      <c r="J39" s="125"/>
      <c r="K39" s="125"/>
      <c r="L39" s="122"/>
      <c r="M39" s="121">
        <v>519062179</v>
      </c>
      <c r="N39" s="125"/>
      <c r="O39" s="122"/>
      <c r="P39" s="121">
        <v>135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5" t="s">
        <v>270</v>
      </c>
      <c r="D40" s="136"/>
      <c r="E40" s="176" t="s">
        <v>271</v>
      </c>
      <c r="F40" s="137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73" t="s">
        <v>238</v>
      </c>
      <c r="D41" s="134"/>
      <c r="E41" s="174" t="s">
        <v>273</v>
      </c>
      <c r="F41" s="135"/>
      <c r="G41" s="121">
        <v>3</v>
      </c>
      <c r="H41" s="122"/>
      <c r="I41" s="226" t="s">
        <v>242</v>
      </c>
      <c r="J41" s="125"/>
      <c r="K41" s="125"/>
      <c r="L41" s="122"/>
      <c r="M41" s="121">
        <v>519062162</v>
      </c>
      <c r="N41" s="125"/>
      <c r="O41" s="122"/>
      <c r="P41" s="121">
        <v>130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5" t="s">
        <v>240</v>
      </c>
      <c r="D42" s="136"/>
      <c r="E42" s="176" t="s">
        <v>274</v>
      </c>
      <c r="F42" s="137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>
        <v>10</v>
      </c>
      <c r="C43" s="173" t="s">
        <v>276</v>
      </c>
      <c r="D43" s="134"/>
      <c r="E43" s="174" t="s">
        <v>277</v>
      </c>
      <c r="F43" s="135"/>
      <c r="G43" s="121">
        <v>5</v>
      </c>
      <c r="H43" s="122"/>
      <c r="I43" s="226" t="s">
        <v>280</v>
      </c>
      <c r="J43" s="125"/>
      <c r="K43" s="125"/>
      <c r="L43" s="122"/>
      <c r="M43" s="121">
        <v>521217406</v>
      </c>
      <c r="N43" s="125"/>
      <c r="O43" s="122"/>
      <c r="P43" s="121">
        <v>151</v>
      </c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75" t="s">
        <v>278</v>
      </c>
      <c r="D44" s="136"/>
      <c r="E44" s="176" t="s">
        <v>279</v>
      </c>
      <c r="F44" s="137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>
        <v>11</v>
      </c>
      <c r="C45" s="173" t="s">
        <v>276</v>
      </c>
      <c r="D45" s="134"/>
      <c r="E45" s="174" t="s">
        <v>281</v>
      </c>
      <c r="F45" s="135"/>
      <c r="G45" s="121">
        <v>3</v>
      </c>
      <c r="H45" s="122"/>
      <c r="I45" s="226" t="s">
        <v>280</v>
      </c>
      <c r="J45" s="125"/>
      <c r="K45" s="125"/>
      <c r="L45" s="122"/>
      <c r="M45" s="121">
        <v>521217413</v>
      </c>
      <c r="N45" s="125"/>
      <c r="O45" s="122"/>
      <c r="P45" s="121">
        <v>128</v>
      </c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75" t="s">
        <v>278</v>
      </c>
      <c r="D46" s="136"/>
      <c r="E46" s="176" t="s">
        <v>282</v>
      </c>
      <c r="F46" s="137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19"/>
      <c r="F48" s="220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8" t="s">
        <v>275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79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スターキッズ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430793094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野口　和江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507263533</v>
      </c>
      <c r="H7" s="276"/>
      <c r="I7" s="276"/>
      <c r="J7" s="276">
        <f>IF(入力!J7="","",入力!J7)</f>
        <v>16943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2</v>
      </c>
      <c r="B9" s="268"/>
      <c r="C9" s="269" t="str">
        <f>IF(入力!C10="","",入力!C10&amp;"　"&amp;入力!E10)</f>
        <v>安達　真琴</v>
      </c>
      <c r="D9" s="270"/>
      <c r="E9" s="270"/>
      <c r="F9" s="270"/>
      <c r="G9" s="276">
        <f>IF(入力!G9="","",入力!G9)</f>
        <v>512521317</v>
      </c>
      <c r="H9" s="276"/>
      <c r="I9" s="276"/>
      <c r="J9" s="276">
        <f>IF(入力!J9="","",入力!J9)</f>
        <v>26995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3</v>
      </c>
      <c r="B11" s="268"/>
      <c r="C11" s="269" t="str">
        <f>IF(入力!C12="","",入力!C12&amp;"　"&amp;入力!E12)</f>
        <v>羽鳥　貴子</v>
      </c>
      <c r="D11" s="270"/>
      <c r="E11" s="270"/>
      <c r="F11" s="270"/>
      <c r="G11" s="276">
        <f>IF(入力!G11="","",入力!G11)</f>
        <v>508986357</v>
      </c>
      <c r="H11" s="276"/>
      <c r="I11" s="276"/>
      <c r="J11" s="276">
        <f>IF(入力!J11="","",入力!J11)</f>
        <v>26996</v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羽鳥　貴子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斎藤　きよ子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8" t="s">
        <v>6</v>
      </c>
      <c r="B17" s="268"/>
      <c r="C17" s="279" t="str">
        <f>IF(入力!C17="","",入力!C17&amp;"　"&amp;入力!E17)</f>
        <v>千葉市中央区矢作町926-1-202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043-225-1771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90－2745－2027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田中　麗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大森小学校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518996734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富樫　里央菜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星久喜小学校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516122543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山貝　芽意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大森小学校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515658751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児島　怜奈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宮崎小学校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518853853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佐々木　詩織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宮崎小学校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518077204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泉　美璃愛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辰巳台西小学校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518993726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児島　由奈</v>
      </c>
      <c r="D37" s="270"/>
      <c r="E37" s="270"/>
      <c r="F37" s="270"/>
      <c r="G37" s="268">
        <f>IF(入力!G37="","",入力!G37)</f>
        <v>3</v>
      </c>
      <c r="H37" s="268" t="str">
        <f>IF(入力!H37="","",入力!H37)</f>
        <v/>
      </c>
      <c r="I37" s="268" t="str">
        <f>IF(入力!I37="","",入力!I37)</f>
        <v>宮崎小学校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518993733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和田　美月</v>
      </c>
      <c r="D39" s="270"/>
      <c r="E39" s="270"/>
      <c r="F39" s="270"/>
      <c r="G39" s="268">
        <f>IF(入力!G39="","",入力!G39)</f>
        <v>3</v>
      </c>
      <c r="H39" s="268" t="str">
        <f>IF(入力!H39="","",入力!H39)</f>
        <v/>
      </c>
      <c r="I39" s="268" t="str">
        <f>IF(入力!I39="","",入力!I39)</f>
        <v>都小学校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519062179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田中　薫</v>
      </c>
      <c r="D41" s="270"/>
      <c r="E41" s="270"/>
      <c r="F41" s="270"/>
      <c r="G41" s="268">
        <f>IF(入力!G41="","",入力!G41)</f>
        <v>3</v>
      </c>
      <c r="H41" s="268" t="str">
        <f>IF(入力!H41="","",入力!H41)</f>
        <v/>
      </c>
      <c r="I41" s="268" t="str">
        <f>IF(入力!I41="","",入力!I41)</f>
        <v>大森小学校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519062162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長谷部　亜澄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都小学校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521217406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長谷部　苑美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都小学校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521217413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5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0"/>
      <c r="AW1" s="370"/>
      <c r="AX1" s="4" t="s">
        <v>28</v>
      </c>
      <c r="AY1" s="5"/>
      <c r="AZ1" s="370"/>
      <c r="BA1" s="370"/>
      <c r="BB1" s="4" t="s">
        <v>29</v>
      </c>
      <c r="BC1" s="5"/>
      <c r="BD1" s="370"/>
      <c r="BE1" s="370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1" t="s">
        <v>65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>スターキッズ</v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千葉市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JR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スターキッズ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(女子)</v>
      </c>
      <c r="V17" s="392"/>
      <c r="W17" s="392"/>
      <c r="X17" s="393"/>
      <c r="Y17" s="417">
        <f>IF(入力!C4="","",入力!C4)</f>
        <v>430793094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7"/>
      <c r="D18" s="326"/>
      <c r="E18" s="326"/>
      <c r="F18" s="326"/>
      <c r="G18" s="368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1"/>
      <c r="AL18" s="351"/>
      <c r="AM18" s="380"/>
      <c r="AN18" s="402"/>
      <c r="AO18" s="403"/>
      <c r="AP18" s="403"/>
      <c r="AQ18" s="403"/>
      <c r="AR18" s="403"/>
      <c r="AS18" s="403"/>
      <c r="AT18" s="351"/>
      <c r="AU18" s="380"/>
      <c r="AV18" s="358"/>
      <c r="AW18" s="326"/>
      <c r="AX18" s="326"/>
      <c r="AY18" s="368"/>
      <c r="AZ18" s="390" t="str">
        <f>IF(入力!AE5="","",入力!AE5)</f>
        <v>蘇我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47" t="s">
        <v>42</v>
      </c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 t="s">
        <v>69</v>
      </c>
      <c r="AE19" s="347"/>
      <c r="AF19" s="347"/>
      <c r="AG19" s="347"/>
      <c r="AH19" s="347"/>
      <c r="AI19" s="347"/>
      <c r="AJ19" s="347"/>
      <c r="AK19" s="347"/>
      <c r="AL19" s="347"/>
      <c r="AM19" s="347"/>
      <c r="AN19" s="347"/>
      <c r="AO19" s="347"/>
      <c r="AP19" s="347"/>
      <c r="AQ19" s="347"/>
      <c r="AR19" s="347"/>
      <c r="AS19" s="347" t="s">
        <v>70</v>
      </c>
      <c r="AT19" s="347"/>
      <c r="AU19" s="347"/>
      <c r="AV19" s="347"/>
      <c r="AW19" s="347"/>
      <c r="AX19" s="347"/>
      <c r="AY19" s="347"/>
      <c r="AZ19" s="347"/>
      <c r="BA19" s="347"/>
      <c r="BB19" s="347"/>
      <c r="BC19" s="347"/>
      <c r="BD19" s="347"/>
      <c r="BE19" s="347"/>
      <c r="BF19" s="372"/>
    </row>
    <row r="20" spans="3:58" ht="15" customHeight="1">
      <c r="C20" s="437" t="s">
        <v>43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436">
        <f>IF(入力!J7="","",入力!J7)</f>
        <v>16943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26995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>
        <f>IF(入力!J11="","",入力!J11)</f>
        <v>26996</v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436" t="str">
        <f>IF(入力!M7="","",入力!M7)</f>
        <v/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ノグチ　カズエ</v>
      </c>
      <c r="I22" s="336"/>
      <c r="J22" s="336"/>
      <c r="K22" s="336"/>
      <c r="L22" s="336"/>
      <c r="M22" s="336"/>
      <c r="N22" s="336"/>
      <c r="O22" s="336"/>
      <c r="P22" s="336"/>
      <c r="Q22" s="353"/>
      <c r="R22" s="335" t="s">
        <v>45</v>
      </c>
      <c r="S22" s="336"/>
      <c r="T22" s="329">
        <f>IF(入力!AT7="","",入力!AT7)</f>
        <v>63</v>
      </c>
      <c r="U22" s="330"/>
      <c r="V22" s="331"/>
      <c r="W22" s="335" t="s">
        <v>46</v>
      </c>
      <c r="X22" s="335"/>
      <c r="Y22" s="335"/>
      <c r="Z22" s="14" t="s">
        <v>72</v>
      </c>
      <c r="AA22" s="15"/>
      <c r="AB22" s="336" t="str">
        <f>IF(入力!R7="","",入力!R7)</f>
        <v>260</v>
      </c>
      <c r="AC22" s="336"/>
      <c r="AD22" s="336"/>
      <c r="AE22" s="336"/>
      <c r="AF22" s="16" t="s">
        <v>73</v>
      </c>
      <c r="AG22" s="336" t="str">
        <f>IF(入力!W7="","",入力!W7)</f>
        <v>0808</v>
      </c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53"/>
      <c r="AU22" s="335" t="s">
        <v>47</v>
      </c>
      <c r="AV22" s="336"/>
      <c r="AW22" s="336"/>
      <c r="AX22" s="17" t="s">
        <v>74</v>
      </c>
      <c r="AY22" s="336" t="str">
        <f>IF(入力!AL7="","",入力!AL7)</f>
        <v>043</v>
      </c>
      <c r="AZ22" s="336"/>
      <c r="BA22" s="336"/>
      <c r="BB22" s="336"/>
      <c r="BC22" s="336"/>
      <c r="BD22" s="336"/>
      <c r="BE22" s="336"/>
      <c r="BF22" s="18" t="s">
        <v>75</v>
      </c>
    </row>
    <row r="23" spans="3:58" ht="19.5" customHeight="1">
      <c r="C23" s="367" t="s">
        <v>48</v>
      </c>
      <c r="D23" s="326"/>
      <c r="E23" s="326"/>
      <c r="F23" s="326"/>
      <c r="G23" s="368"/>
      <c r="H23" s="348" t="str">
        <f>IF(入力!C8="","",入力!C8&amp;"　"&amp;入力!E8)</f>
        <v>野口　和江</v>
      </c>
      <c r="I23" s="349"/>
      <c r="J23" s="349"/>
      <c r="K23" s="349"/>
      <c r="L23" s="349"/>
      <c r="M23" s="349"/>
      <c r="N23" s="349"/>
      <c r="O23" s="349"/>
      <c r="P23" s="349"/>
      <c r="Q23" s="350"/>
      <c r="R23" s="326"/>
      <c r="S23" s="326"/>
      <c r="T23" s="332"/>
      <c r="U23" s="333"/>
      <c r="V23" s="334"/>
      <c r="W23" s="351"/>
      <c r="X23" s="351"/>
      <c r="Y23" s="351"/>
      <c r="Z23" s="344" t="str">
        <f>IF(入力!P8="","",入力!P8)</f>
        <v>千葉市中央区星久喜町942-38-102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6"/>
      <c r="AV23" s="326"/>
      <c r="AW23" s="326"/>
      <c r="AX23" s="358" t="str">
        <f>IF(入力!AK8="","",入力!AK8)</f>
        <v>261</v>
      </c>
      <c r="AY23" s="326"/>
      <c r="AZ23" s="326"/>
      <c r="BA23" s="326"/>
      <c r="BB23" s="19" t="s">
        <v>76</v>
      </c>
      <c r="BC23" s="326" t="str">
        <f>IF(入力!AP8="","",入力!AP8)</f>
        <v>7118</v>
      </c>
      <c r="BD23" s="326"/>
      <c r="BE23" s="326"/>
      <c r="BF23" s="357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アダチ　マコト</v>
      </c>
      <c r="I24" s="336"/>
      <c r="J24" s="336"/>
      <c r="K24" s="336"/>
      <c r="L24" s="336"/>
      <c r="M24" s="336"/>
      <c r="N24" s="336"/>
      <c r="O24" s="336"/>
      <c r="P24" s="336"/>
      <c r="Q24" s="353"/>
      <c r="R24" s="335" t="s">
        <v>45</v>
      </c>
      <c r="S24" s="336"/>
      <c r="T24" s="329">
        <f>IF(入力!AT9="","",入力!AT9)</f>
        <v>47</v>
      </c>
      <c r="U24" s="330"/>
      <c r="V24" s="331"/>
      <c r="W24" s="335" t="s">
        <v>46</v>
      </c>
      <c r="X24" s="335"/>
      <c r="Y24" s="335"/>
      <c r="Z24" s="14" t="s">
        <v>72</v>
      </c>
      <c r="AA24" s="15"/>
      <c r="AB24" s="336" t="str">
        <f>IF(入力!R9="","",入力!R9)</f>
        <v>260</v>
      </c>
      <c r="AC24" s="336"/>
      <c r="AD24" s="336"/>
      <c r="AE24" s="336"/>
      <c r="AF24" s="16" t="s">
        <v>73</v>
      </c>
      <c r="AG24" s="336" t="str">
        <f>IF(入力!W9="","",入力!W9)</f>
        <v>0805</v>
      </c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53"/>
      <c r="AU24" s="335" t="s">
        <v>47</v>
      </c>
      <c r="AV24" s="336"/>
      <c r="AW24" s="336"/>
      <c r="AX24" s="17" t="s">
        <v>74</v>
      </c>
      <c r="AY24" s="336" t="str">
        <f>IF(入力!AL9="","",入力!AL9)</f>
        <v>043</v>
      </c>
      <c r="AZ24" s="336"/>
      <c r="BA24" s="336"/>
      <c r="BB24" s="336"/>
      <c r="BC24" s="336"/>
      <c r="BD24" s="336"/>
      <c r="BE24" s="336"/>
      <c r="BF24" s="18" t="s">
        <v>75</v>
      </c>
    </row>
    <row r="25" spans="3:58" ht="19.5" customHeight="1">
      <c r="C25" s="367" t="s">
        <v>78</v>
      </c>
      <c r="D25" s="326"/>
      <c r="E25" s="326"/>
      <c r="F25" s="326"/>
      <c r="G25" s="368"/>
      <c r="H25" s="348" t="str">
        <f>IF(入力!C10="","",入力!C10&amp;"　"&amp;入力!E10)</f>
        <v>安達　真琴</v>
      </c>
      <c r="I25" s="349"/>
      <c r="J25" s="349"/>
      <c r="K25" s="349"/>
      <c r="L25" s="349"/>
      <c r="M25" s="349"/>
      <c r="N25" s="349"/>
      <c r="O25" s="349"/>
      <c r="P25" s="349"/>
      <c r="Q25" s="350"/>
      <c r="R25" s="326"/>
      <c r="S25" s="326"/>
      <c r="T25" s="332"/>
      <c r="U25" s="333"/>
      <c r="V25" s="334"/>
      <c r="W25" s="351"/>
      <c r="X25" s="351"/>
      <c r="Y25" s="351"/>
      <c r="Z25" s="344" t="str">
        <f>IF(入力!P10="","",入力!P10)</f>
        <v>千葉市中央区宮崎1-19-1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6"/>
      <c r="AV25" s="326"/>
      <c r="AW25" s="326"/>
      <c r="AX25" s="358" t="str">
        <f>IF(入力!AK10="","",入力!AK10)</f>
        <v>264</v>
      </c>
      <c r="AY25" s="326"/>
      <c r="AZ25" s="326"/>
      <c r="BA25" s="326"/>
      <c r="BB25" s="19" t="s">
        <v>76</v>
      </c>
      <c r="BC25" s="326" t="str">
        <f>IF(入力!AP10="","",入力!AP10)</f>
        <v>2507</v>
      </c>
      <c r="BD25" s="326"/>
      <c r="BE25" s="326"/>
      <c r="BF25" s="357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>ハトリ　タカコ</v>
      </c>
      <c r="I26" s="336"/>
      <c r="J26" s="336"/>
      <c r="K26" s="336"/>
      <c r="L26" s="336"/>
      <c r="M26" s="336"/>
      <c r="N26" s="336"/>
      <c r="O26" s="336"/>
      <c r="P26" s="336"/>
      <c r="Q26" s="353"/>
      <c r="R26" s="335" t="s">
        <v>45</v>
      </c>
      <c r="S26" s="336"/>
      <c r="T26" s="329">
        <f>IF(入力!AT11="","",入力!AT11)</f>
        <v>58</v>
      </c>
      <c r="U26" s="330"/>
      <c r="V26" s="331"/>
      <c r="W26" s="335" t="s">
        <v>46</v>
      </c>
      <c r="X26" s="335"/>
      <c r="Y26" s="335"/>
      <c r="Z26" s="14" t="s">
        <v>72</v>
      </c>
      <c r="AA26" s="15"/>
      <c r="AB26" s="336" t="str">
        <f>IF(入力!R11="","",入力!R11)</f>
        <v>260</v>
      </c>
      <c r="AC26" s="336"/>
      <c r="AD26" s="336"/>
      <c r="AE26" s="336"/>
      <c r="AF26" s="16" t="s">
        <v>73</v>
      </c>
      <c r="AG26" s="336" t="str">
        <f>IF(入力!W11="","",入力!W11)</f>
        <v>0844</v>
      </c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53"/>
      <c r="AU26" s="335" t="s">
        <v>47</v>
      </c>
      <c r="AV26" s="336"/>
      <c r="AW26" s="336"/>
      <c r="AX26" s="17" t="s">
        <v>74</v>
      </c>
      <c r="AY26" s="336" t="str">
        <f>IF(入力!AL11="","",入力!AL11)</f>
        <v>043</v>
      </c>
      <c r="AZ26" s="336"/>
      <c r="BA26" s="336"/>
      <c r="BB26" s="336"/>
      <c r="BC26" s="336"/>
      <c r="BD26" s="336"/>
      <c r="BE26" s="336"/>
      <c r="BF26" s="18" t="s">
        <v>75</v>
      </c>
    </row>
    <row r="27" spans="3:58" ht="19.5" customHeight="1">
      <c r="C27" s="367" t="s">
        <v>79</v>
      </c>
      <c r="D27" s="326"/>
      <c r="E27" s="326"/>
      <c r="F27" s="326"/>
      <c r="G27" s="368"/>
      <c r="H27" s="348" t="str">
        <f>IF(入力!C12="","",入力!C12&amp;"　"&amp;入力!E12)</f>
        <v>羽鳥　貴子</v>
      </c>
      <c r="I27" s="349"/>
      <c r="J27" s="349"/>
      <c r="K27" s="349"/>
      <c r="L27" s="349"/>
      <c r="M27" s="349"/>
      <c r="N27" s="349"/>
      <c r="O27" s="349"/>
      <c r="P27" s="349"/>
      <c r="Q27" s="350"/>
      <c r="R27" s="326"/>
      <c r="S27" s="326"/>
      <c r="T27" s="332"/>
      <c r="U27" s="333"/>
      <c r="V27" s="334"/>
      <c r="W27" s="351"/>
      <c r="X27" s="351"/>
      <c r="Y27" s="351"/>
      <c r="Z27" s="344" t="str">
        <f>IF(入力!P12="","",入力!P12)</f>
        <v>千葉市中央区千葉寺町1217-11</v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6"/>
      <c r="AV27" s="326"/>
      <c r="AW27" s="326"/>
      <c r="AX27" s="358" t="str">
        <f>IF(入力!AK12="","",入力!AK12)</f>
        <v>264</v>
      </c>
      <c r="AY27" s="326"/>
      <c r="AZ27" s="326"/>
      <c r="BA27" s="326"/>
      <c r="BB27" s="19" t="s">
        <v>76</v>
      </c>
      <c r="BC27" s="326" t="str">
        <f>IF(入力!AP12="","",入力!AP12)</f>
        <v>3210</v>
      </c>
      <c r="BD27" s="326"/>
      <c r="BE27" s="326"/>
      <c r="BF27" s="357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サイトウ　キヨコ</v>
      </c>
      <c r="I28" s="336"/>
      <c r="J28" s="336"/>
      <c r="K28" s="336"/>
      <c r="L28" s="336"/>
      <c r="M28" s="336"/>
      <c r="N28" s="336"/>
      <c r="O28" s="336"/>
      <c r="P28" s="336"/>
      <c r="Q28" s="353"/>
      <c r="R28" s="335" t="s">
        <v>45</v>
      </c>
      <c r="S28" s="336"/>
      <c r="T28" s="329">
        <f>IF(入力!AT15="","",入力!AT15)</f>
        <v>63</v>
      </c>
      <c r="U28" s="330"/>
      <c r="V28" s="331"/>
      <c r="W28" s="335" t="s">
        <v>46</v>
      </c>
      <c r="X28" s="335"/>
      <c r="Y28" s="335"/>
      <c r="Z28" s="14" t="s">
        <v>72</v>
      </c>
      <c r="AA28" s="15"/>
      <c r="AB28" s="336" t="str">
        <f>IF(入力!R15="","",入力!R15)</f>
        <v>260</v>
      </c>
      <c r="AC28" s="336"/>
      <c r="AD28" s="336"/>
      <c r="AE28" s="336"/>
      <c r="AF28" s="16" t="s">
        <v>73</v>
      </c>
      <c r="AG28" s="336" t="str">
        <f>IF(入力!W15="","",入力!W15)</f>
        <v>0851</v>
      </c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53"/>
      <c r="AU28" s="335" t="s">
        <v>47</v>
      </c>
      <c r="AV28" s="336"/>
      <c r="AW28" s="336"/>
      <c r="AX28" s="17" t="s">
        <v>74</v>
      </c>
      <c r="AY28" s="336" t="str">
        <f>IF(入力!AL15="","",入力!AL15)</f>
        <v>043</v>
      </c>
      <c r="AZ28" s="336"/>
      <c r="BA28" s="336"/>
      <c r="BB28" s="336"/>
      <c r="BC28" s="336"/>
      <c r="BD28" s="336"/>
      <c r="BE28" s="336"/>
      <c r="BF28" s="18" t="s">
        <v>75</v>
      </c>
    </row>
    <row r="29" spans="3:58" ht="19.5" customHeight="1" thickBot="1">
      <c r="C29" s="362" t="s">
        <v>49</v>
      </c>
      <c r="D29" s="338"/>
      <c r="E29" s="338"/>
      <c r="F29" s="338"/>
      <c r="G29" s="363"/>
      <c r="H29" s="359" t="str">
        <f>IF(入力!C16="","",入力!C16&amp;"　"&amp;入力!E16)</f>
        <v>斎藤　きよ子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38"/>
      <c r="S29" s="338"/>
      <c r="T29" s="354"/>
      <c r="U29" s="355"/>
      <c r="V29" s="356"/>
      <c r="W29" s="352"/>
      <c r="X29" s="352"/>
      <c r="Y29" s="352"/>
      <c r="Z29" s="339" t="str">
        <f>IF(入力!P16="","",入力!P16)</f>
        <v>千葉市中央区矢作町926-1-202</v>
      </c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1"/>
      <c r="AU29" s="338"/>
      <c r="AV29" s="338"/>
      <c r="AW29" s="338"/>
      <c r="AX29" s="342" t="str">
        <f>IF(入力!AK16="","",入力!AK16)</f>
        <v>225</v>
      </c>
      <c r="AY29" s="338"/>
      <c r="AZ29" s="338"/>
      <c r="BA29" s="338"/>
      <c r="BB29" s="73" t="s">
        <v>76</v>
      </c>
      <c r="BC29" s="338" t="str">
        <f>IF(入力!AP16="","",入力!AP16)</f>
        <v>1771</v>
      </c>
      <c r="BD29" s="338"/>
      <c r="BE29" s="338"/>
      <c r="BF29" s="34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37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タナカ　ウララ
田中　麗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6</v>
      </c>
      <c r="R34" s="299"/>
      <c r="S34" s="300"/>
      <c r="T34" s="304" t="str">
        <f>IF(入力!I25="","",入力!I25)</f>
        <v>大森小学校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518996734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147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トガシ　リオナ
富樫　里央菜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6</v>
      </c>
      <c r="R36" s="299"/>
      <c r="S36" s="300"/>
      <c r="T36" s="304" t="str">
        <f>IF(入力!I27="","",入力!I27)</f>
        <v>星久喜小学校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516122543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153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ヤマガイ　メイ
山貝　芽意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6</v>
      </c>
      <c r="R38" s="299"/>
      <c r="S38" s="300"/>
      <c r="T38" s="304" t="str">
        <f>IF(入力!I29="","",入力!I29)</f>
        <v>大森小学校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515658751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132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コジマ　レナ
児島　怜奈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5</v>
      </c>
      <c r="R40" s="299"/>
      <c r="S40" s="300"/>
      <c r="T40" s="304" t="str">
        <f>IF(入力!I31="","",入力!I31)</f>
        <v>宮崎小学校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518853853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144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ササキ　シオリ
佐々木　詩織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5</v>
      </c>
      <c r="R42" s="299"/>
      <c r="S42" s="300"/>
      <c r="T42" s="304" t="str">
        <f>IF(入力!I33="","",入力!I33)</f>
        <v>宮崎小学校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518077204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143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イズミ　ミリア
泉　美璃愛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5</v>
      </c>
      <c r="R44" s="299"/>
      <c r="S44" s="300"/>
      <c r="T44" s="304" t="str">
        <f>IF(入力!I35="","",入力!I35)</f>
        <v>辰巳台西小学校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518993726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145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コジマ　ユナ
児島　由奈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3</v>
      </c>
      <c r="R46" s="299"/>
      <c r="S46" s="300"/>
      <c r="T46" s="304" t="str">
        <f>IF(入力!I37="","",入力!I37)</f>
        <v>宮崎小学校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518993733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135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ワダ　ミヅキ
和田　美月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3</v>
      </c>
      <c r="R48" s="299"/>
      <c r="S48" s="300"/>
      <c r="T48" s="304" t="str">
        <f>IF(入力!I39="","",入力!I39)</f>
        <v>都小学校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519062179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135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タナカ　カオル
田中　薫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3</v>
      </c>
      <c r="R50" s="299"/>
      <c r="S50" s="300"/>
      <c r="T50" s="304" t="str">
        <f>IF(入力!I41="","",入力!I41)</f>
        <v>大森小学校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519062162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130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ハセベ　アズミ
長谷部　亜澄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5</v>
      </c>
      <c r="R52" s="299"/>
      <c r="S52" s="300"/>
      <c r="T52" s="304" t="str">
        <f>IF(入力!I43="","",入力!I43)</f>
        <v>都小学校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521217406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151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ハセベ　ソノミ
長谷部　苑美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3</v>
      </c>
      <c r="R54" s="299"/>
      <c r="S54" s="300"/>
      <c r="T54" s="304" t="str">
        <f>IF(入力!I45="","",入力!I45)</f>
        <v>都小学校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521217413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128</v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 t="str">
        <f>IF(入力!B47="","",入力!B47)</f>
        <v/>
      </c>
      <c r="D56" s="287"/>
      <c r="E56" s="288"/>
      <c r="F56" s="292" t="str">
        <f>IF(入力!C48="","",入力!C47&amp;"　"&amp;入力!E47&amp;"
"&amp;入力!C48&amp;"　"&amp;入力!E48)</f>
        <v/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 t="str">
        <f>IF(入力!G47="","",入力!G47)</f>
        <v/>
      </c>
      <c r="R56" s="299"/>
      <c r="S56" s="300"/>
      <c r="T56" s="304" t="str">
        <f>IF(入力!I47="","",入力!I47)</f>
        <v/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 t="str">
        <f>IF(入力!M47="","",入力!M47)</f>
        <v/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 t="str">
        <f>IF(入力!P47="","",入力!P47)</f>
        <v/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スターキッズ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430793094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野口　和江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507263533</v>
      </c>
      <c r="H7" s="276"/>
      <c r="I7" s="276"/>
      <c r="J7" s="276">
        <f>IF(入力!J7="","",入力!J7)</f>
        <v>16943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安達　真琴</v>
      </c>
      <c r="D9" s="270"/>
      <c r="E9" s="270"/>
      <c r="F9" s="270"/>
      <c r="G9" s="276">
        <f>IF(入力!G9="","",入力!G9)</f>
        <v>512521317</v>
      </c>
      <c r="H9" s="276"/>
      <c r="I9" s="276"/>
      <c r="J9" s="276">
        <f>IF(入力!J9="","",入力!J9)</f>
        <v>26995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羽鳥　貴子</v>
      </c>
      <c r="D11" s="270"/>
      <c r="E11" s="270"/>
      <c r="F11" s="270"/>
      <c r="G11" s="276">
        <f>IF(入力!G11="","",入力!G11)</f>
        <v>508986357</v>
      </c>
      <c r="H11" s="276"/>
      <c r="I11" s="276"/>
      <c r="J11" s="276">
        <f>IF(入力!J11="","",入力!J11)</f>
        <v>26996</v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羽鳥　貴子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斎藤　きよ子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千葉市中央区矢作町926-1-202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043-225-1771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90－2745－2027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田中　麗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大森小学校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518996734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富樫　里央菜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星久喜小学校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516122543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山貝　芽意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大森小学校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515658751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児島　怜奈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宮崎小学校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518853853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佐々木　詩織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宮崎小学校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518077204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泉　美璃愛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辰巳台西小学校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518993726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児島　由奈</v>
      </c>
      <c r="D37" s="270"/>
      <c r="E37" s="270"/>
      <c r="F37" s="270"/>
      <c r="G37" s="268">
        <f>IF(入力!G37="","",入力!G37)</f>
        <v>3</v>
      </c>
      <c r="H37" s="268" t="str">
        <f>IF(入力!H37="","",入力!H37)</f>
        <v/>
      </c>
      <c r="I37" s="268" t="str">
        <f>IF(入力!I37="","",入力!I37)</f>
        <v>宮崎小学校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518993733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和田　美月</v>
      </c>
      <c r="D39" s="270"/>
      <c r="E39" s="270"/>
      <c r="F39" s="270"/>
      <c r="G39" s="268">
        <f>IF(入力!G39="","",入力!G39)</f>
        <v>3</v>
      </c>
      <c r="H39" s="268" t="str">
        <f>IF(入力!H39="","",入力!H39)</f>
        <v/>
      </c>
      <c r="I39" s="268" t="str">
        <f>IF(入力!I39="","",入力!I39)</f>
        <v>都小学校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519062179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田中　薫</v>
      </c>
      <c r="D41" s="270"/>
      <c r="E41" s="270"/>
      <c r="F41" s="270"/>
      <c r="G41" s="268">
        <f>IF(入力!G41="","",入力!G41)</f>
        <v>3</v>
      </c>
      <c r="H41" s="268" t="str">
        <f>IF(入力!H41="","",入力!H41)</f>
        <v/>
      </c>
      <c r="I41" s="268" t="str">
        <f>IF(入力!I41="","",入力!I41)</f>
        <v>大森小学校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519062162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長谷部　亜澄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都小学校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521217406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長谷部　苑美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都小学校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521217413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スターキッズ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430793094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野口　和江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507263533</v>
      </c>
      <c r="H7" s="276"/>
      <c r="I7" s="276"/>
      <c r="J7" s="276">
        <f>IF(入力!J7="","",入力!J7)</f>
        <v>16943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安達　真琴</v>
      </c>
      <c r="D9" s="270"/>
      <c r="E9" s="270"/>
      <c r="F9" s="270"/>
      <c r="G9" s="276">
        <f>IF(入力!G9="","",入力!G9)</f>
        <v>512521317</v>
      </c>
      <c r="H9" s="276"/>
      <c r="I9" s="276"/>
      <c r="J9" s="276">
        <f>IF(入力!J9="","",入力!J9)</f>
        <v>26995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羽鳥　貴子</v>
      </c>
      <c r="D11" s="270"/>
      <c r="E11" s="270"/>
      <c r="F11" s="270"/>
      <c r="G11" s="276">
        <f>IF(入力!G11="","",入力!G11)</f>
        <v>508986357</v>
      </c>
      <c r="H11" s="276"/>
      <c r="I11" s="276"/>
      <c r="J11" s="276">
        <f>IF(入力!J11="","",入力!J11)</f>
        <v>26996</v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羽鳥　貴子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斎藤　きよ子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千葉市中央区矢作町926-1-202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043-225-1771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90－2745－2027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田中　麗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大森小学校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518996734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富樫　里央菜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星久喜小学校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516122543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山貝　芽意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大森小学校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515658751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児島　怜奈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宮崎小学校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518853853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佐々木　詩織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宮崎小学校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518077204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泉　美璃愛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辰巳台西小学校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518993726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児島　由奈</v>
      </c>
      <c r="D37" s="270"/>
      <c r="E37" s="270"/>
      <c r="F37" s="270"/>
      <c r="G37" s="268">
        <f>IF(入力!G37="","",入力!G37)</f>
        <v>3</v>
      </c>
      <c r="H37" s="268" t="str">
        <f>IF(入力!H37="","",入力!H37)</f>
        <v/>
      </c>
      <c r="I37" s="268" t="str">
        <f>IF(入力!I37="","",入力!I37)</f>
        <v>宮崎小学校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518993733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和田　美月</v>
      </c>
      <c r="D39" s="270"/>
      <c r="E39" s="270"/>
      <c r="F39" s="270"/>
      <c r="G39" s="268">
        <f>IF(入力!G39="","",入力!G39)</f>
        <v>3</v>
      </c>
      <c r="H39" s="268" t="str">
        <f>IF(入力!H39="","",入力!H39)</f>
        <v/>
      </c>
      <c r="I39" s="268" t="str">
        <f>IF(入力!I39="","",入力!I39)</f>
        <v>都小学校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519062179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田中　薫</v>
      </c>
      <c r="D41" s="270"/>
      <c r="E41" s="270"/>
      <c r="F41" s="270"/>
      <c r="G41" s="268">
        <f>IF(入力!G41="","",入力!G41)</f>
        <v>3</v>
      </c>
      <c r="H41" s="268" t="str">
        <f>IF(入力!H41="","",入力!H41)</f>
        <v/>
      </c>
      <c r="I41" s="268" t="str">
        <f>IF(入力!I41="","",入力!I41)</f>
        <v>大森小学校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519062162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長谷部　亜澄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都小学校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521217406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長谷部　苑美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都小学校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521217413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10</v>
      </c>
      <c r="J5" s="448" t="str">
        <f>IF(入力!A55="","",入力!A55)</f>
        <v>初めての県大会！　声と笑顔とチームワークでボールを繋ぎ、一生懸命　頑張ります。
　　　　　　　　　　　　　　　　　　　　　　　　　　　　キャプテン　　田中　麗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22002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430793094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千葉市中央区星久喜町942-38-102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0805</v>
      </c>
      <c r="T17" s="33" t="str">
        <f>IF(入力!P10="","",入力!P10)</f>
        <v>千葉市中央区宮崎1-19-1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26996</v>
      </c>
      <c r="I20" s="33" t="str">
        <f>IF(入力!M11="","",入力!M11)</f>
        <v/>
      </c>
      <c r="J20" s="33"/>
      <c r="K20" s="33"/>
      <c r="L20" s="33">
        <f>IF(入力!AT11="","",入力!AT11)</f>
        <v>58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千葉市中央区千葉寺町1217-11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63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麗</v>
      </c>
      <c r="E24" s="75" t="str">
        <f>VLOOKUP($B$51,$A$53:$F$352,5)</f>
        <v>タナカ</v>
      </c>
      <c r="F24" s="75" t="str">
        <f>VLOOKUP($B$51,$A$53:$F$352,6)</f>
        <v>ウララ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麗</v>
      </c>
      <c r="E53" s="33" t="str">
        <f>IF(入力!C25="","",入力!C25)</f>
        <v>タナカ</v>
      </c>
      <c r="F53" s="33" t="str">
        <f>IF(入力!E25="","",入力!E25)</f>
        <v>ウララ</v>
      </c>
      <c r="G53" s="33">
        <f>IF(入力!M25="","",入力!M25)</f>
        <v>518996734</v>
      </c>
      <c r="H53" s="33" t="str">
        <f>IF(入力!I25="","",入力!I25)</f>
        <v>大森小学校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富樫</v>
      </c>
      <c r="D54" s="33" t="str">
        <f>IF(入力!E28="","",入力!E28)</f>
        <v>里央菜</v>
      </c>
      <c r="E54" s="33" t="str">
        <f>IF(入力!C27="","",入力!C27)</f>
        <v>トガシ</v>
      </c>
      <c r="F54" s="33" t="str">
        <f>IF(入力!E27="","",入力!E27)</f>
        <v>リオナ</v>
      </c>
      <c r="G54" s="33">
        <f>IF(入力!M27="","",入力!M27)</f>
        <v>516122543</v>
      </c>
      <c r="H54" s="33" t="str">
        <f>IF(入力!I27="","",入力!I27)</f>
        <v>星久喜小学校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山貝</v>
      </c>
      <c r="D55" s="33" t="str">
        <f>IF(入力!E30="","",入力!E30)</f>
        <v>芽意</v>
      </c>
      <c r="E55" s="33" t="str">
        <f>IF(入力!C29="","",入力!C29)</f>
        <v>ヤマガイ</v>
      </c>
      <c r="F55" s="33" t="str">
        <f>IF(入力!E29="","",入力!E29)</f>
        <v>メイ</v>
      </c>
      <c r="G55" s="33">
        <f>IF(入力!M29="","",入力!M29)</f>
        <v>515658751</v>
      </c>
      <c r="H55" s="33" t="str">
        <f>IF(入力!I29="","",入力!I29)</f>
        <v>大森小学校</v>
      </c>
      <c r="I55" s="33">
        <f>IF(入力!G29="","",入力!G29)</f>
        <v>6</v>
      </c>
      <c r="J55" s="33">
        <f>IF(入力!P29="","",入力!P29)</f>
        <v>132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児島</v>
      </c>
      <c r="D56" s="33" t="str">
        <f>IF(入力!E32="","",入力!E32)</f>
        <v>怜奈</v>
      </c>
      <c r="E56" s="33" t="str">
        <f>IF(入力!C31="","",入力!C31)</f>
        <v>コジマ</v>
      </c>
      <c r="F56" s="33" t="str">
        <f>IF(入力!E31="","",入力!E31)</f>
        <v>レナ</v>
      </c>
      <c r="G56" s="33">
        <f>IF(入力!M31="","",入力!M31)</f>
        <v>518853853</v>
      </c>
      <c r="H56" s="33" t="str">
        <f>IF(入力!I31="","",入力!I31)</f>
        <v>宮崎小学校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佐々木</v>
      </c>
      <c r="D57" s="33" t="str">
        <f>IF(入力!E34="","",入力!E34)</f>
        <v>詩織</v>
      </c>
      <c r="E57" s="33" t="str">
        <f>IF(入力!C33="","",入力!C33)</f>
        <v>ササキ</v>
      </c>
      <c r="F57" s="33" t="str">
        <f>IF(入力!E33="","",入力!E33)</f>
        <v>シオリ</v>
      </c>
      <c r="G57" s="33">
        <f>IF(入力!M33="","",入力!M33)</f>
        <v>518077204</v>
      </c>
      <c r="H57" s="33" t="str">
        <f>IF(入力!I33="","",入力!I33)</f>
        <v>宮崎小学校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泉</v>
      </c>
      <c r="D58" s="33" t="str">
        <f>IF(入力!E36="","",入力!E36)</f>
        <v>美璃愛</v>
      </c>
      <c r="E58" s="33" t="str">
        <f>IF(入力!C35="","",入力!C35)</f>
        <v>イズミ</v>
      </c>
      <c r="F58" s="33" t="str">
        <f>IF(入力!E35="","",入力!E35)</f>
        <v>ミリア</v>
      </c>
      <c r="G58" s="33">
        <f>IF(入力!M35="","",入力!M35)</f>
        <v>518993726</v>
      </c>
      <c r="H58" s="33" t="str">
        <f>IF(入力!I35="","",入力!I35)</f>
        <v>辰巳台西小学校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児島</v>
      </c>
      <c r="D59" s="33" t="str">
        <f>IF(入力!E38="","",入力!E38)</f>
        <v>由奈</v>
      </c>
      <c r="E59" s="33" t="str">
        <f>IF(入力!C37="","",入力!C37)</f>
        <v>コジマ</v>
      </c>
      <c r="F59" s="33" t="str">
        <f>IF(入力!E37="","",入力!E37)</f>
        <v>ユナ</v>
      </c>
      <c r="G59" s="33">
        <f>IF(入力!M37="","",入力!M37)</f>
        <v>518993733</v>
      </c>
      <c r="H59" s="33" t="str">
        <f>IF(入力!I37="","",入力!I37)</f>
        <v>宮崎小学校</v>
      </c>
      <c r="I59" s="33">
        <f>IF(入力!G37="","",入力!G37)</f>
        <v>3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和田</v>
      </c>
      <c r="D60" s="33" t="str">
        <f>IF(入力!E40="","",入力!E40)</f>
        <v>美月</v>
      </c>
      <c r="E60" s="33" t="str">
        <f>IF(入力!C39="","",入力!C39)</f>
        <v>ワダ</v>
      </c>
      <c r="F60" s="33" t="str">
        <f>IF(入力!E39="","",入力!E39)</f>
        <v>ミヅキ</v>
      </c>
      <c r="G60" s="33">
        <f>IF(入力!M39="","",入力!M39)</f>
        <v>519062179</v>
      </c>
      <c r="H60" s="33" t="str">
        <f>IF(入力!I39="","",入力!I39)</f>
        <v>都小学校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田中</v>
      </c>
      <c r="D61" s="33" t="str">
        <f>IF(入力!E42="","",入力!E42)</f>
        <v>薫</v>
      </c>
      <c r="E61" s="33" t="str">
        <f>IF(入力!C41="","",入力!C41)</f>
        <v>タナカ</v>
      </c>
      <c r="F61" s="33" t="str">
        <f>IF(入力!E41="","",入力!E41)</f>
        <v>カオル</v>
      </c>
      <c r="G61" s="33">
        <f>IF(入力!M41="","",入力!M41)</f>
        <v>519062162</v>
      </c>
      <c r="H61" s="33" t="str">
        <f>IF(入力!I41="","",入力!I41)</f>
        <v>大森小学校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長谷部</v>
      </c>
      <c r="D62" s="33" t="str">
        <f>IF(入力!E44="","",入力!E44)</f>
        <v>亜澄</v>
      </c>
      <c r="E62" s="33" t="str">
        <f>IF(入力!C43="","",入力!C43)</f>
        <v>ハセベ</v>
      </c>
      <c r="F62" s="33" t="str">
        <f>IF(入力!E43="","",入力!E43)</f>
        <v>アズミ</v>
      </c>
      <c r="G62" s="33">
        <f>IF(入力!M43="","",入力!M43)</f>
        <v>521217406</v>
      </c>
      <c r="H62" s="33" t="str">
        <f>IF(入力!I43="","",入力!I43)</f>
        <v>都小学校</v>
      </c>
      <c r="I62" s="33">
        <f>IF(入力!G43="","",入力!G43)</f>
        <v>5</v>
      </c>
      <c r="J62" s="33">
        <f>IF(入力!P43="","",入力!P43)</f>
        <v>151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長谷部</v>
      </c>
      <c r="D63" s="33" t="str">
        <f>IF(入力!E46="","",入力!E46)</f>
        <v>苑美</v>
      </c>
      <c r="E63" s="33" t="str">
        <f>IF(入力!C45="","",入力!C45)</f>
        <v>ハセベ</v>
      </c>
      <c r="F63" s="33" t="str">
        <f>IF(入力!E45="","",入力!E45)</f>
        <v>ソノミ</v>
      </c>
      <c r="G63" s="33">
        <f>IF(入力!M45="","",入力!M45)</f>
        <v>521217413</v>
      </c>
      <c r="H63" s="33" t="str">
        <f>IF(入力!I45="","",入力!I45)</f>
        <v>都小学校</v>
      </c>
      <c r="I63" s="33">
        <f>IF(入力!G45="","",入力!G45)</f>
        <v>3</v>
      </c>
      <c r="J63" s="33">
        <f>IF(入力!P45="","",入力!P45)</f>
        <v>128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2021-05-15T06:13:17Z</cp:lastPrinted>
  <dcterms:created xsi:type="dcterms:W3CDTF">2014-04-05T09:56:00Z</dcterms:created>
  <dcterms:modified xsi:type="dcterms:W3CDTF">2021-05-16T08:08:59Z</dcterms:modified>
</cp:coreProperties>
</file>