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15FEE18F-FDE6-4146-B2A6-130912D79CA7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<sst xmlns="http://schemas.openxmlformats.org/spreadsheetml/2006/main" count="280" uniqueCount="216">
  <si>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</si>
  <si>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</si>
  <si>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スターキッズ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</si>
  <si>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</si>
  <si>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</si>
  <si>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</si>
  <si>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</si>
  <si>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</si>
  <si>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</si>
  <si>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</si>
  <si>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</si>
  <si>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千葉市</t>
  </si>
  <si>
    <t>北東支部</t>
    <rPh sb="0" eb="2">
      <t>ホクトウ</t>
    </rPh>
    <rPh sb="2" eb="4">
      <t>シブ</t>
    </rPh>
    <phoneticPr fontId="2"/>
  </si>
  <si>
    <t>北西支部</t>
    <rPh sb="0" eb="2">
      <t>ホクセイ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</si>
  <si>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</si>
  <si>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</si>
  <si>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</si>
  <si>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</si>
  <si>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</si>
  <si>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</si>
  <si>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JR</t>
  </si>
  <si>
    <t>蘇我</t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</si>
  <si>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</si>
  <si>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</si>
  <si>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</si>
  <si>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</si>
  <si>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</si>
  <si>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</si>
  <si>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</si>
  <si>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</si>
  <si>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</si>
  <si>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</si>
  <si>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</si>
  <si>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ノグチ</t>
  </si>
  <si>
    <t>カズエ</t>
  </si>
  <si>
    <t>〒</t>
    <phoneticPr fontId="2"/>
  </si>
  <si>
    <t>―</t>
    <phoneticPr fontId="2"/>
  </si>
  <si>
    <t>（</t>
    <phoneticPr fontId="2"/>
  </si>
  <si>
    <t>）</t>
    <phoneticPr fontId="2"/>
  </si>
  <si>
    <t>野口</t>
  </si>
  <si>
    <t>和江</t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</si>
  <si>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</si>
  <si>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t>アダチ</t>
  </si>
  <si>
    <t>マコト</t>
  </si>
  <si>
    <t>安達</t>
  </si>
  <si>
    <t>真琴</t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</si>
  <si>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</si>
  <si>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t>ハトリ</t>
  </si>
  <si>
    <t>タカコ</t>
  </si>
  <si>
    <t>260</t>
  </si>
  <si>
    <t>0844</t>
  </si>
  <si>
    <t>043</t>
  </si>
  <si>
    <t>羽鳥</t>
  </si>
  <si>
    <t>貴子</t>
  </si>
  <si>
    <t>千葉市中央区千葉寺町1217-11</t>
  </si>
  <si>
    <t>264</t>
  </si>
  <si>
    <t>3210</t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</si>
  <si>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</si>
  <si>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</si>
  <si>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サイトウ</t>
  </si>
  <si>
    <t>キヨコ</t>
  </si>
  <si>
    <t>斎藤</t>
  </si>
  <si>
    <t>きよ子</t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</si>
  <si>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</si>
  <si>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</si>
  <si>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</si>
  <si>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</si>
  <si>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</si>
  <si>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</si>
  <si>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</si>
  <si>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</si>
  <si>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</si>
  <si>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</si>
  <si>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</si>
  <si>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</si>
  <si>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</si>
  <si>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</si>
  <si>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①</t>
  </si>
  <si>
    <t>ササキ</t>
  </si>
  <si>
    <t>マユ</t>
  </si>
  <si>
    <t>都小学校</t>
  </si>
  <si>
    <t>佐々木</t>
  </si>
  <si>
    <t>茉祐</t>
  </si>
  <si>
    <t>イシカワ</t>
  </si>
  <si>
    <t>ナナミ</t>
  </si>
  <si>
    <t>生浜東小学校</t>
  </si>
  <si>
    <t>石川</t>
  </si>
  <si>
    <t>奈菜海</t>
  </si>
  <si>
    <t>マル</t>
  </si>
  <si>
    <t>コハル</t>
  </si>
  <si>
    <t>宮崎小学校</t>
  </si>
  <si>
    <t>丸</t>
  </si>
  <si>
    <t>心遥</t>
  </si>
  <si>
    <t>ババ</t>
  </si>
  <si>
    <t>リコ</t>
  </si>
  <si>
    <t>星久喜小学校</t>
  </si>
  <si>
    <t>馬場</t>
  </si>
  <si>
    <t>莉心</t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</si>
  <si>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</si>
  <si>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</si>
  <si>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</si>
  <si>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</si>
  <si>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</si>
  <si>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</si>
  <si>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</si>
  <si>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</si>
  <si>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</si>
  <si>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</si>
  <si>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</si>
  <si>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</si>
  <si>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</si>
  <si>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</si>
  <si>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</si>
  <si>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</si>
  <si>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</si>
  <si>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</si>
  <si>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</si>
  <si>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</si>
  <si>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</si>
  <si>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</si>
  <si>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</si>
  <si>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</si>
  <si>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</si>
  <si>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</si>
  <si>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</si>
  <si>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</si>
  <si>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</si>
  <si>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</si>
  <si>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</si>
  <si>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</si>
  <si>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</si>
  <si>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</si>
  <si>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</si>
  <si>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</si>
  <si>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</si>
  <si>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</si>
  <si>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</si>
  <si>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</si>
  <si>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</si>
  <si>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</si>
  <si>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</si>
  <si>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</si>
  <si>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</si>
  <si>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</si>
  <si>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</si>
  <si>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</si>
  <si>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</si>
  <si>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</si>
  <si>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</si>
  <si>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</si>
  <si>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</si>
  <si>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</si>
  <si>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</si>
  <si>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</si>
  <si>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</si>
  <si>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</si>
  <si>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</si>
  <si>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</si>
  <si>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</si>
  <si>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</si>
  <si>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</si>
  <si>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</si>
  <si>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</si>
  <si>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</si>
  <si>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</si>
  <si>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</si>
  <si>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</si>
  <si>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</si>
  <si>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</si>
  <si>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</si>
  <si>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アンドウ</t>
    <phoneticPr fontId="2"/>
  </si>
  <si>
    <t>ユウ</t>
    <phoneticPr fontId="2"/>
  </si>
  <si>
    <t>安藤</t>
    <rPh sb="0" eb="2">
      <t>アンドウ</t>
    </rPh>
    <phoneticPr fontId="2"/>
  </si>
  <si>
    <t>優羽</t>
    <rPh sb="0" eb="2">
      <t>ユウハ</t>
    </rPh>
    <phoneticPr fontId="2"/>
  </si>
  <si>
    <t>桜木小学校</t>
    <rPh sb="0" eb="5">
      <t>サクラギショウガッコウ</t>
    </rPh>
    <phoneticPr fontId="2"/>
  </si>
  <si>
    <t>マツモト</t>
    <phoneticPr fontId="2"/>
  </si>
  <si>
    <t>ルネ</t>
    <phoneticPr fontId="2"/>
  </si>
  <si>
    <t>松本</t>
    <rPh sb="0" eb="2">
      <t>マツモト</t>
    </rPh>
    <phoneticPr fontId="2"/>
  </si>
  <si>
    <t>留寧</t>
    <rPh sb="0" eb="1">
      <t>ル</t>
    </rPh>
    <rPh sb="1" eb="2">
      <t>ネイ</t>
    </rPh>
    <phoneticPr fontId="2"/>
  </si>
  <si>
    <t>都小学校</t>
    <phoneticPr fontId="2"/>
  </si>
  <si>
    <t>マル</t>
    <phoneticPr fontId="2"/>
  </si>
  <si>
    <t>ホノカ</t>
    <phoneticPr fontId="2"/>
  </si>
  <si>
    <t>丸</t>
    <rPh sb="0" eb="1">
      <t>マル</t>
    </rPh>
    <phoneticPr fontId="2"/>
  </si>
  <si>
    <t>暖果</t>
    <rPh sb="0" eb="1">
      <t>ダン</t>
    </rPh>
    <rPh sb="1" eb="2">
      <t>カ</t>
    </rPh>
    <phoneticPr fontId="2"/>
  </si>
  <si>
    <t>宮崎小学校</t>
    <phoneticPr fontId="2"/>
  </si>
  <si>
    <t>ババ</t>
    <phoneticPr fontId="2"/>
  </si>
  <si>
    <t>サラ</t>
    <phoneticPr fontId="2"/>
  </si>
  <si>
    <t>馬場</t>
    <rPh sb="0" eb="2">
      <t>ババ</t>
    </rPh>
    <phoneticPr fontId="2"/>
  </si>
  <si>
    <t>沙来</t>
    <rPh sb="0" eb="1">
      <t>シャ</t>
    </rPh>
    <rPh sb="1" eb="2">
      <t>ライ</t>
    </rPh>
    <phoneticPr fontId="2"/>
  </si>
  <si>
    <t>星久喜小学校</t>
    <phoneticPr fontId="2"/>
  </si>
  <si>
    <t>セキ</t>
    <phoneticPr fontId="2"/>
  </si>
  <si>
    <t>ハナエ</t>
    <phoneticPr fontId="2"/>
  </si>
  <si>
    <t>関</t>
    <rPh sb="0" eb="1">
      <t>セキ</t>
    </rPh>
    <phoneticPr fontId="2"/>
  </si>
  <si>
    <t>英恵</t>
    <rPh sb="0" eb="2">
      <t>ハナエ</t>
    </rPh>
    <phoneticPr fontId="2"/>
  </si>
  <si>
    <t>扇田小学校</t>
    <rPh sb="0" eb="5">
      <t>オオギダショウガッコウ</t>
    </rPh>
    <phoneticPr fontId="2"/>
  </si>
  <si>
    <t>カコ</t>
    <phoneticPr fontId="2"/>
  </si>
  <si>
    <t>佳子</t>
    <rPh sb="0" eb="2">
      <t>カコ</t>
    </rPh>
    <phoneticPr fontId="2"/>
  </si>
  <si>
    <t>泉谷小学校</t>
    <rPh sb="0" eb="5">
      <t>イズミヤショウガッコウ</t>
    </rPh>
    <phoneticPr fontId="2"/>
  </si>
  <si>
    <t>260</t>
    <phoneticPr fontId="2"/>
  </si>
  <si>
    <t>0806</t>
    <phoneticPr fontId="2"/>
  </si>
  <si>
    <t>千葉市中央区宮崎1-19-9</t>
    <rPh sb="0" eb="3">
      <t>チバシ</t>
    </rPh>
    <rPh sb="3" eb="6">
      <t>チュウオウク</t>
    </rPh>
    <rPh sb="6" eb="8">
      <t>ミヤザキ</t>
    </rPh>
    <phoneticPr fontId="2"/>
  </si>
  <si>
    <t>043</t>
    <phoneticPr fontId="2"/>
  </si>
  <si>
    <t>264</t>
    <phoneticPr fontId="2"/>
  </si>
  <si>
    <t>2507</t>
    <phoneticPr fontId="2"/>
  </si>
  <si>
    <t>0851</t>
    <phoneticPr fontId="2"/>
  </si>
  <si>
    <t>千葉市中央区矢作町926-1-202</t>
    <rPh sb="0" eb="6">
      <t>チバシチュウオウク</t>
    </rPh>
    <rPh sb="6" eb="9">
      <t>ヤハギチョウ</t>
    </rPh>
    <phoneticPr fontId="2"/>
  </si>
  <si>
    <t>090</t>
    <phoneticPr fontId="2"/>
  </si>
  <si>
    <t>2745</t>
    <phoneticPr fontId="2"/>
  </si>
  <si>
    <t>2027</t>
    <phoneticPr fontId="2"/>
  </si>
  <si>
    <t>260</t>
    <phoneticPr fontId="2"/>
  </si>
  <si>
    <t>0808</t>
    <phoneticPr fontId="2"/>
  </si>
  <si>
    <t>043</t>
    <phoneticPr fontId="2"/>
  </si>
  <si>
    <t>261</t>
    <phoneticPr fontId="2"/>
  </si>
  <si>
    <t>7118</t>
    <phoneticPr fontId="2"/>
  </si>
  <si>
    <t>千葉市中央区星久喜町94-38-102</t>
    <rPh sb="6" eb="9">
      <t>ホシクキ</t>
    </rPh>
    <rPh sb="9" eb="10">
      <t>マチ</t>
    </rPh>
    <phoneticPr fontId="2"/>
  </si>
  <si>
    <t>2年ぶりにやっと掴んだ県大会　まずは1勝！
みんなで楽しく元気に思い出に残る最高のバレーをします！
悔いの残らないように本気でぶつかります！</t>
    <rPh sb="1" eb="2">
      <t>ネン</t>
    </rPh>
    <rPh sb="8" eb="9">
      <t>ツカ</t>
    </rPh>
    <rPh sb="11" eb="14">
      <t>ケンタイカイ</t>
    </rPh>
    <rPh sb="19" eb="20">
      <t>ショウ</t>
    </rPh>
    <rPh sb="26" eb="27">
      <t>タノ</t>
    </rPh>
    <rPh sb="29" eb="31">
      <t>ゲンキ</t>
    </rPh>
    <rPh sb="32" eb="33">
      <t>オモ</t>
    </rPh>
    <rPh sb="34" eb="35">
      <t>デ</t>
    </rPh>
    <rPh sb="36" eb="37">
      <t>ノコ</t>
    </rPh>
    <rPh sb="38" eb="40">
      <t>サイコウ</t>
    </rPh>
    <rPh sb="50" eb="51">
      <t>ク</t>
    </rPh>
    <rPh sb="53" eb="54">
      <t>ノコ</t>
    </rPh>
    <rPh sb="60" eb="62">
      <t>ホンキ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</si>
</sst>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44140625" style="1" customWidth="1"/>
    <col min="7" max="15" width="6.109375" style="1" customWidth="1"/>
    <col min="16" max="45" width="1.5546875" customWidth="1"/>
    <col min="46" max="46" width="5.88671875" style="1" customWidth="1"/>
    <col min="47" max="47" width="20.109375" style="1" customWidth="1"/>
    <col min="48" max="48" width="9.33203125" style="1" bestFit="1" customWidth="1"/>
    <col min="49" max="49" width="12" style="1" customWidth="1"/>
    <col min="50" max="50" width="12.109375" style="1" customWidth="1"/>
    <col min="51" max="51" width="11.44140625" style="1" bestFit="1" customWidth="1"/>
    <col min="52" max="52" width="6.5546875" style="1" customWidth="1"/>
    <col min="53" max="16384" width="9" style="1"/>
  </cols>
  <sheetData>
    <row r="1" spans="1:51" ht="31.8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5" t="s">
        <v>1</v>
      </c>
      <c r="B2" s="196"/>
      <c r="C2" s="197" t="s">
        <v>2</v>
      </c>
      <c r="D2" s="198"/>
      <c r="E2" s="198"/>
      <c r="F2" s="198"/>
      <c r="G2" s="198"/>
      <c r="H2" s="198"/>
      <c r="I2" s="199"/>
      <c r="J2" s="62" t="s">
        <v>3</v>
      </c>
      <c r="K2" s="63"/>
      <c r="L2" s="63"/>
      <c r="M2" s="63"/>
      <c r="N2" s="63"/>
      <c r="O2" s="64"/>
      <c r="P2" s="62" t="s">
        <v>4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4" t="s">
        <v>5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6</v>
      </c>
      <c r="AW2" t="s">
        <v>7</v>
      </c>
      <c r="AX2" t="s">
        <v>8</v>
      </c>
    </row>
    <row r="3" spans="1:51" ht="24" customHeight="1">
      <c r="A3" s="200" t="s">
        <v>9</v>
      </c>
      <c r="B3" s="201"/>
      <c r="C3" s="202" t="s">
        <v>2</v>
      </c>
      <c r="D3" s="203"/>
      <c r="E3" s="203"/>
      <c r="F3" s="203"/>
      <c r="G3" s="203"/>
      <c r="H3" s="203"/>
      <c r="I3" s="204"/>
      <c r="J3" s="59" t="s">
        <v>10</v>
      </c>
      <c r="K3" s="60"/>
      <c r="L3" s="60"/>
      <c r="M3" s="60"/>
      <c r="N3" s="60"/>
      <c r="O3" s="61"/>
      <c r="P3" s="192" t="s">
        <v>11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2" t="s">
        <v>12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10</v>
      </c>
      <c r="AW3" t="s">
        <v>13</v>
      </c>
      <c r="AX3" t="s">
        <v>12</v>
      </c>
      <c r="AY3" t="s">
        <v>14</v>
      </c>
    </row>
    <row r="4" spans="1:51" ht="20.100000000000001" customHeight="1">
      <c r="A4" s="79" t="s">
        <v>15</v>
      </c>
      <c r="B4" s="80"/>
      <c r="C4" s="69">
        <v>430793094</v>
      </c>
      <c r="D4" s="70"/>
      <c r="E4" s="70"/>
      <c r="F4" s="70"/>
      <c r="G4" s="70"/>
      <c r="H4" s="70"/>
      <c r="I4" s="71"/>
      <c r="J4" s="89" t="s">
        <v>16</v>
      </c>
      <c r="K4" s="90"/>
      <c r="L4" s="90"/>
      <c r="M4" s="90"/>
      <c r="N4" s="90"/>
      <c r="O4" s="91"/>
      <c r="P4" s="177" t="s">
        <v>17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18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19</v>
      </c>
      <c r="B5" s="82"/>
      <c r="C5" s="72"/>
      <c r="D5" s="73"/>
      <c r="E5" s="73"/>
      <c r="F5" s="73"/>
      <c r="G5" s="73"/>
      <c r="H5" s="73"/>
      <c r="I5" s="74"/>
      <c r="J5" s="122">
        <v>22002</v>
      </c>
      <c r="K5" s="122"/>
      <c r="L5" s="122"/>
      <c r="M5" s="122"/>
      <c r="N5" s="122"/>
      <c r="O5" s="122"/>
      <c r="P5" s="179" t="s">
        <v>20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 t="s">
        <v>21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22</v>
      </c>
      <c r="AW5" t="s">
        <v>23</v>
      </c>
    </row>
    <row r="6" spans="1:51" ht="22.5" customHeight="1">
      <c r="A6" s="75" t="s">
        <v>24</v>
      </c>
      <c r="B6" s="76"/>
      <c r="C6" s="211" t="s">
        <v>25</v>
      </c>
      <c r="D6" s="212"/>
      <c r="E6" s="183" t="s">
        <v>26</v>
      </c>
      <c r="F6" s="184"/>
      <c r="G6" s="67" t="s">
        <v>27</v>
      </c>
      <c r="H6" s="67"/>
      <c r="I6" s="67"/>
      <c r="J6" s="67" t="s">
        <v>28</v>
      </c>
      <c r="K6" s="67"/>
      <c r="L6" s="67"/>
      <c r="M6" s="67" t="s">
        <v>29</v>
      </c>
      <c r="N6" s="67"/>
      <c r="O6" s="67"/>
      <c r="P6" s="178" t="s">
        <v>30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91" t="s">
        <v>31</v>
      </c>
      <c r="AL6" s="191"/>
      <c r="AM6" s="191"/>
      <c r="AN6" s="191"/>
      <c r="AO6" s="191"/>
      <c r="AP6" s="191"/>
      <c r="AQ6" s="191"/>
      <c r="AR6" s="191"/>
      <c r="AS6" s="191"/>
      <c r="AT6" s="34" t="s">
        <v>32</v>
      </c>
    </row>
    <row r="7" spans="1:51" ht="13.5" customHeight="1">
      <c r="A7" s="75"/>
      <c r="B7" s="76"/>
      <c r="C7" s="123" t="s">
        <v>33</v>
      </c>
      <c r="D7" s="87"/>
      <c r="E7" s="87" t="s">
        <v>34</v>
      </c>
      <c r="F7" s="88"/>
      <c r="G7" s="68">
        <v>507263533</v>
      </c>
      <c r="H7" s="68"/>
      <c r="I7" s="68"/>
      <c r="J7" s="68">
        <v>16943</v>
      </c>
      <c r="K7" s="68"/>
      <c r="L7" s="68"/>
      <c r="M7" s="68"/>
      <c r="N7" s="68"/>
      <c r="O7" s="68"/>
      <c r="P7" s="65" t="s">
        <v>35</v>
      </c>
      <c r="Q7" s="66"/>
      <c r="R7" s="134" t="s">
        <v>209</v>
      </c>
      <c r="S7" s="85"/>
      <c r="T7" s="85"/>
      <c r="U7" s="85"/>
      <c r="V7" s="27" t="s">
        <v>36</v>
      </c>
      <c r="W7" s="83" t="s">
        <v>210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37</v>
      </c>
      <c r="AL7" s="124" t="s">
        <v>211</v>
      </c>
      <c r="AM7" s="125"/>
      <c r="AN7" s="125"/>
      <c r="AO7" s="125"/>
      <c r="AP7" s="125"/>
      <c r="AQ7" s="125"/>
      <c r="AR7" s="125"/>
      <c r="AS7" s="36" t="s">
        <v>38</v>
      </c>
      <c r="AT7" s="238">
        <v>67</v>
      </c>
    </row>
    <row r="8" spans="1:51" ht="18" customHeight="1">
      <c r="A8" s="75"/>
      <c r="B8" s="76"/>
      <c r="C8" s="132" t="s">
        <v>39</v>
      </c>
      <c r="D8" s="115"/>
      <c r="E8" s="115" t="s">
        <v>40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6" t="s">
        <v>214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212</v>
      </c>
      <c r="AL8" s="129"/>
      <c r="AM8" s="129"/>
      <c r="AN8" s="129"/>
      <c r="AO8" s="37" t="s">
        <v>36</v>
      </c>
      <c r="AP8" s="130" t="s">
        <v>213</v>
      </c>
      <c r="AQ8" s="129"/>
      <c r="AR8" s="129"/>
      <c r="AS8" s="131"/>
      <c r="AT8" s="238"/>
    </row>
    <row r="9" spans="1:51" ht="14.4" customHeight="1">
      <c r="A9" s="75" t="s">
        <v>41</v>
      </c>
      <c r="B9" s="76"/>
      <c r="C9" s="123" t="s">
        <v>42</v>
      </c>
      <c r="D9" s="87"/>
      <c r="E9" s="87" t="s">
        <v>43</v>
      </c>
      <c r="F9" s="88"/>
      <c r="G9" s="68">
        <v>512521317</v>
      </c>
      <c r="H9" s="68"/>
      <c r="I9" s="68"/>
      <c r="J9" s="68">
        <v>26995</v>
      </c>
      <c r="K9" s="68"/>
      <c r="L9" s="68"/>
      <c r="M9" s="68"/>
      <c r="N9" s="68"/>
      <c r="O9" s="68"/>
      <c r="P9" s="65" t="s">
        <v>35</v>
      </c>
      <c r="Q9" s="66"/>
      <c r="R9" s="134" t="s">
        <v>198</v>
      </c>
      <c r="S9" s="85"/>
      <c r="T9" s="85"/>
      <c r="U9" s="85"/>
      <c r="V9" s="27" t="s">
        <v>36</v>
      </c>
      <c r="W9" s="83" t="s">
        <v>199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37</v>
      </c>
      <c r="AL9" s="188" t="s">
        <v>201</v>
      </c>
      <c r="AM9" s="125"/>
      <c r="AN9" s="125"/>
      <c r="AO9" s="125"/>
      <c r="AP9" s="125"/>
      <c r="AQ9" s="125"/>
      <c r="AR9" s="125"/>
      <c r="AS9" s="36" t="s">
        <v>38</v>
      </c>
      <c r="AT9" s="239">
        <v>52</v>
      </c>
    </row>
    <row r="10" spans="1:51" ht="18" customHeight="1">
      <c r="A10" s="75"/>
      <c r="B10" s="76"/>
      <c r="C10" s="132" t="s">
        <v>44</v>
      </c>
      <c r="D10" s="115"/>
      <c r="E10" s="115" t="s">
        <v>45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89" t="s">
        <v>200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5"/>
      <c r="AK10" s="190" t="s">
        <v>202</v>
      </c>
      <c r="AL10" s="129"/>
      <c r="AM10" s="129"/>
      <c r="AN10" s="129"/>
      <c r="AO10" s="37" t="s">
        <v>36</v>
      </c>
      <c r="AP10" s="133" t="s">
        <v>203</v>
      </c>
      <c r="AQ10" s="129"/>
      <c r="AR10" s="129"/>
      <c r="AS10" s="131"/>
      <c r="AT10" s="239"/>
    </row>
    <row r="11" spans="1:51" ht="14.4" customHeight="1">
      <c r="A11" s="75" t="s">
        <v>46</v>
      </c>
      <c r="B11" s="76"/>
      <c r="C11" s="123" t="s">
        <v>47</v>
      </c>
      <c r="D11" s="87"/>
      <c r="E11" s="87" t="s">
        <v>48</v>
      </c>
      <c r="F11" s="88"/>
      <c r="G11" s="68">
        <v>508986357</v>
      </c>
      <c r="H11" s="68"/>
      <c r="I11" s="68"/>
      <c r="J11" s="68">
        <v>26996</v>
      </c>
      <c r="K11" s="68"/>
      <c r="L11" s="68"/>
      <c r="M11" s="68"/>
      <c r="N11" s="68"/>
      <c r="O11" s="68"/>
      <c r="P11" s="65" t="s">
        <v>35</v>
      </c>
      <c r="Q11" s="66"/>
      <c r="R11" s="85" t="s">
        <v>49</v>
      </c>
      <c r="S11" s="85"/>
      <c r="T11" s="85"/>
      <c r="U11" s="85"/>
      <c r="V11" s="27" t="s">
        <v>36</v>
      </c>
      <c r="W11" s="84" t="s">
        <v>50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37</v>
      </c>
      <c r="AL11" s="125" t="s">
        <v>51</v>
      </c>
      <c r="AM11" s="125"/>
      <c r="AN11" s="125"/>
      <c r="AO11" s="125"/>
      <c r="AP11" s="125"/>
      <c r="AQ11" s="125"/>
      <c r="AR11" s="125"/>
      <c r="AS11" s="36" t="s">
        <v>38</v>
      </c>
      <c r="AT11" s="239">
        <v>62</v>
      </c>
    </row>
    <row r="12" spans="1:51" ht="18" customHeight="1">
      <c r="A12" s="75"/>
      <c r="B12" s="76"/>
      <c r="C12" s="132" t="s">
        <v>52</v>
      </c>
      <c r="D12" s="115"/>
      <c r="E12" s="115" t="s">
        <v>53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54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5"/>
      <c r="AK12" s="186" t="s">
        <v>55</v>
      </c>
      <c r="AL12" s="129"/>
      <c r="AM12" s="129"/>
      <c r="AN12" s="129"/>
      <c r="AO12" s="37" t="s">
        <v>36</v>
      </c>
      <c r="AP12" s="129" t="s">
        <v>56</v>
      </c>
      <c r="AQ12" s="129"/>
      <c r="AR12" s="129"/>
      <c r="AS12" s="131"/>
      <c r="AT12" s="239"/>
    </row>
    <row r="13" spans="1:51" ht="15" customHeight="1">
      <c r="A13" s="75" t="s">
        <v>57</v>
      </c>
      <c r="B13" s="76"/>
      <c r="C13" s="123" t="s">
        <v>47</v>
      </c>
      <c r="D13" s="87"/>
      <c r="E13" s="87" t="s">
        <v>48</v>
      </c>
      <c r="F13" s="88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40"/>
    </row>
    <row r="14" spans="1:51" ht="18" customHeight="1">
      <c r="A14" s="75"/>
      <c r="B14" s="76"/>
      <c r="C14" s="132" t="s">
        <v>52</v>
      </c>
      <c r="D14" s="115"/>
      <c r="E14" s="115" t="s">
        <v>53</v>
      </c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40"/>
    </row>
    <row r="15" spans="1:51" ht="15" customHeight="1">
      <c r="A15" s="121" t="s">
        <v>58</v>
      </c>
      <c r="B15" s="76"/>
      <c r="C15" s="123" t="s">
        <v>59</v>
      </c>
      <c r="D15" s="87"/>
      <c r="E15" s="87" t="s">
        <v>60</v>
      </c>
      <c r="F15" s="88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35</v>
      </c>
      <c r="Q15" s="66"/>
      <c r="R15" s="135" t="s">
        <v>198</v>
      </c>
      <c r="S15" s="85"/>
      <c r="T15" s="85"/>
      <c r="U15" s="85"/>
      <c r="V15" s="27" t="s">
        <v>36</v>
      </c>
      <c r="W15" s="207" t="s">
        <v>204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37</v>
      </c>
      <c r="AL15" s="188" t="s">
        <v>206</v>
      </c>
      <c r="AM15" s="125"/>
      <c r="AN15" s="125"/>
      <c r="AO15" s="125"/>
      <c r="AP15" s="125"/>
      <c r="AQ15" s="125"/>
      <c r="AR15" s="125"/>
      <c r="AS15" s="36" t="s">
        <v>38</v>
      </c>
      <c r="AT15" s="239">
        <v>67</v>
      </c>
    </row>
    <row r="16" spans="1:51" ht="18" customHeight="1">
      <c r="A16" s="75"/>
      <c r="B16" s="76"/>
      <c r="C16" s="132" t="s">
        <v>61</v>
      </c>
      <c r="D16" s="115"/>
      <c r="E16" s="115" t="s">
        <v>62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89" t="s">
        <v>205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5"/>
      <c r="AK16" s="190" t="s">
        <v>207</v>
      </c>
      <c r="AL16" s="129"/>
      <c r="AM16" s="129"/>
      <c r="AN16" s="129"/>
      <c r="AO16" s="37" t="s">
        <v>36</v>
      </c>
      <c r="AP16" s="133" t="s">
        <v>208</v>
      </c>
      <c r="AQ16" s="129"/>
      <c r="AR16" s="129"/>
      <c r="AS16" s="131"/>
      <c r="AT16" s="239"/>
    </row>
    <row r="17" spans="1:46">
      <c r="A17" s="75" t="s">
        <v>63</v>
      </c>
      <c r="B17" s="76"/>
      <c r="C17" s="139" t="str">
        <f>IF(P16="","",P16)</f>
        <v>千葉市中央区矢作町926-1-202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64</v>
      </c>
      <c r="B19" s="76"/>
      <c r="C19" s="139" t="str">
        <f>IF(AL15="","",AL15&amp;"-"&amp;AK16&amp;"-"&amp;AP16)</f>
        <v>090-2745-2027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65</v>
      </c>
      <c r="B21" s="76"/>
      <c r="C21" s="53">
        <v>90</v>
      </c>
      <c r="D21" s="54"/>
      <c r="E21" s="54">
        <v>2745</v>
      </c>
      <c r="F21" s="54"/>
      <c r="G21" s="54">
        <v>2027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9" t="s">
        <v>66</v>
      </c>
      <c r="B23" s="118" t="s">
        <v>67</v>
      </c>
      <c r="C23" s="140" t="s">
        <v>68</v>
      </c>
      <c r="D23" s="141"/>
      <c r="E23" s="142" t="s">
        <v>69</v>
      </c>
      <c r="F23" s="143"/>
      <c r="G23" s="118" t="s">
        <v>70</v>
      </c>
      <c r="H23" s="118"/>
      <c r="I23" s="118" t="s">
        <v>71</v>
      </c>
      <c r="J23" s="118"/>
      <c r="K23" s="118"/>
      <c r="L23" s="118"/>
      <c r="M23" s="118" t="s">
        <v>72</v>
      </c>
      <c r="N23" s="118"/>
      <c r="O23" s="118"/>
      <c r="P23" s="208" t="s">
        <v>73</v>
      </c>
      <c r="Q23" s="118"/>
      <c r="R23" s="118"/>
      <c r="S23" s="118"/>
      <c r="T23" s="20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76"/>
      <c r="C24" s="150" t="s">
        <v>74</v>
      </c>
      <c r="D24" s="151"/>
      <c r="E24" s="152" t="s">
        <v>75</v>
      </c>
      <c r="F24" s="15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0"/>
      <c r="U24" s="1"/>
      <c r="V24" s="1"/>
      <c r="W24" s="1"/>
      <c r="X24" s="1"/>
      <c r="Y24" s="136" t="s">
        <v>76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7">
        <v>1</v>
      </c>
      <c r="B25" s="109" t="s">
        <v>77</v>
      </c>
      <c r="C25" s="123" t="s">
        <v>78</v>
      </c>
      <c r="D25" s="87"/>
      <c r="E25" s="87" t="s">
        <v>79</v>
      </c>
      <c r="F25" s="88"/>
      <c r="G25" s="98">
        <v>5</v>
      </c>
      <c r="H25" s="94"/>
      <c r="I25" s="98" t="s">
        <v>80</v>
      </c>
      <c r="J25" s="93"/>
      <c r="K25" s="93"/>
      <c r="L25" s="94"/>
      <c r="M25" s="98">
        <v>521641232</v>
      </c>
      <c r="N25" s="93"/>
      <c r="O25" s="94"/>
      <c r="P25" s="98">
        <v>135</v>
      </c>
      <c r="Q25" s="93"/>
      <c r="R25" s="93"/>
      <c r="S25" s="93"/>
      <c r="T25" s="99"/>
      <c r="U25" s="1"/>
      <c r="V25" s="1"/>
      <c r="W25" s="1"/>
      <c r="X25" s="1"/>
      <c r="Y25" s="101">
        <v>10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32" t="s">
        <v>81</v>
      </c>
      <c r="D26" s="115"/>
      <c r="E26" s="115" t="s">
        <v>82</v>
      </c>
      <c r="F26" s="117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7">
        <v>2</v>
      </c>
      <c r="B27" s="109">
        <v>2</v>
      </c>
      <c r="C27" s="123" t="s">
        <v>83</v>
      </c>
      <c r="D27" s="87"/>
      <c r="E27" s="87" t="s">
        <v>84</v>
      </c>
      <c r="F27" s="88"/>
      <c r="G27" s="98">
        <v>5</v>
      </c>
      <c r="H27" s="94"/>
      <c r="I27" s="98" t="s">
        <v>85</v>
      </c>
      <c r="J27" s="93"/>
      <c r="K27" s="93"/>
      <c r="L27" s="94"/>
      <c r="M27" s="98">
        <v>521881058</v>
      </c>
      <c r="N27" s="93"/>
      <c r="O27" s="94"/>
      <c r="P27" s="98">
        <v>155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32" t="s">
        <v>86</v>
      </c>
      <c r="D28" s="115"/>
      <c r="E28" s="115" t="s">
        <v>87</v>
      </c>
      <c r="F28" s="117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7">
        <v>3</v>
      </c>
      <c r="B29" s="109">
        <v>3</v>
      </c>
      <c r="C29" s="123" t="s">
        <v>88</v>
      </c>
      <c r="D29" s="87"/>
      <c r="E29" s="87" t="s">
        <v>89</v>
      </c>
      <c r="F29" s="88"/>
      <c r="G29" s="98">
        <v>5</v>
      </c>
      <c r="H29" s="94"/>
      <c r="I29" s="98" t="s">
        <v>90</v>
      </c>
      <c r="J29" s="93"/>
      <c r="K29" s="93"/>
      <c r="L29" s="94"/>
      <c r="M29" s="98">
        <v>523141204</v>
      </c>
      <c r="N29" s="93"/>
      <c r="O29" s="94"/>
      <c r="P29" s="98">
        <v>142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32" t="s">
        <v>91</v>
      </c>
      <c r="D30" s="115"/>
      <c r="E30" s="115" t="s">
        <v>92</v>
      </c>
      <c r="F30" s="117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7">
        <v>4</v>
      </c>
      <c r="B31" s="109">
        <v>4</v>
      </c>
      <c r="C31" s="123" t="s">
        <v>93</v>
      </c>
      <c r="D31" s="87"/>
      <c r="E31" s="87" t="s">
        <v>94</v>
      </c>
      <c r="F31" s="88"/>
      <c r="G31" s="98">
        <v>5</v>
      </c>
      <c r="H31" s="94"/>
      <c r="I31" s="98" t="s">
        <v>95</v>
      </c>
      <c r="J31" s="93"/>
      <c r="K31" s="93"/>
      <c r="L31" s="94"/>
      <c r="M31" s="98">
        <v>521706566</v>
      </c>
      <c r="N31" s="93"/>
      <c r="O31" s="94"/>
      <c r="P31" s="98">
        <v>137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32" t="s">
        <v>96</v>
      </c>
      <c r="D32" s="115"/>
      <c r="E32" s="115" t="s">
        <v>97</v>
      </c>
      <c r="F32" s="117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6" t="s">
        <v>98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7">
        <v>5</v>
      </c>
      <c r="B33" s="109">
        <v>5</v>
      </c>
      <c r="C33" s="111" t="s">
        <v>170</v>
      </c>
      <c r="D33" s="87"/>
      <c r="E33" s="112" t="s">
        <v>171</v>
      </c>
      <c r="F33" s="88"/>
      <c r="G33" s="98">
        <v>5</v>
      </c>
      <c r="H33" s="94"/>
      <c r="I33" s="92" t="s">
        <v>174</v>
      </c>
      <c r="J33" s="93"/>
      <c r="K33" s="93"/>
      <c r="L33" s="94"/>
      <c r="M33" s="98">
        <v>523612711</v>
      </c>
      <c r="N33" s="93"/>
      <c r="O33" s="94"/>
      <c r="P33" s="98">
        <v>147</v>
      </c>
      <c r="Q33" s="93"/>
      <c r="R33" s="93"/>
      <c r="S33" s="93"/>
      <c r="T33" s="99"/>
      <c r="U33" s="1"/>
      <c r="V33" s="1"/>
      <c r="W33" s="1"/>
      <c r="X33" s="1"/>
      <c r="Y33" s="205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172</v>
      </c>
      <c r="D34" s="115"/>
      <c r="E34" s="116" t="s">
        <v>173</v>
      </c>
      <c r="F34" s="117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06"/>
      <c r="Z34" s="156"/>
      <c r="AA34" s="156"/>
      <c r="AB34" s="156"/>
      <c r="AC34" s="156"/>
      <c r="AD34" s="156"/>
      <c r="AE34" s="156"/>
      <c r="AF34" s="156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7">
        <v>6</v>
      </c>
      <c r="B35" s="109">
        <v>6</v>
      </c>
      <c r="C35" s="111" t="s">
        <v>175</v>
      </c>
      <c r="D35" s="87"/>
      <c r="E35" s="112" t="s">
        <v>176</v>
      </c>
      <c r="F35" s="88"/>
      <c r="G35" s="98">
        <v>3</v>
      </c>
      <c r="H35" s="94"/>
      <c r="I35" s="92" t="s">
        <v>179</v>
      </c>
      <c r="J35" s="93"/>
      <c r="K35" s="93"/>
      <c r="L35" s="94"/>
      <c r="M35" s="98">
        <v>521962580</v>
      </c>
      <c r="N35" s="93"/>
      <c r="O35" s="94"/>
      <c r="P35" s="98">
        <v>145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177</v>
      </c>
      <c r="D36" s="115"/>
      <c r="E36" s="116" t="s">
        <v>178</v>
      </c>
      <c r="F36" s="117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7">
        <v>7</v>
      </c>
      <c r="B37" s="109">
        <v>7</v>
      </c>
      <c r="C37" s="111" t="s">
        <v>180</v>
      </c>
      <c r="D37" s="87"/>
      <c r="E37" s="112" t="s">
        <v>181</v>
      </c>
      <c r="F37" s="88"/>
      <c r="G37" s="98">
        <v>3</v>
      </c>
      <c r="H37" s="94"/>
      <c r="I37" s="92" t="s">
        <v>184</v>
      </c>
      <c r="J37" s="93"/>
      <c r="K37" s="93"/>
      <c r="L37" s="94"/>
      <c r="M37" s="98">
        <v>523141211</v>
      </c>
      <c r="N37" s="93"/>
      <c r="O37" s="94"/>
      <c r="P37" s="98">
        <v>130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182</v>
      </c>
      <c r="D38" s="115"/>
      <c r="E38" s="116" t="s">
        <v>183</v>
      </c>
      <c r="F38" s="117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7">
        <v>8</v>
      </c>
      <c r="B39" s="109">
        <v>8</v>
      </c>
      <c r="C39" s="111" t="s">
        <v>185</v>
      </c>
      <c r="D39" s="87"/>
      <c r="E39" s="112" t="s">
        <v>186</v>
      </c>
      <c r="F39" s="88"/>
      <c r="G39" s="98">
        <v>3</v>
      </c>
      <c r="H39" s="94"/>
      <c r="I39" s="92" t="s">
        <v>189</v>
      </c>
      <c r="J39" s="93"/>
      <c r="K39" s="93"/>
      <c r="L39" s="94"/>
      <c r="M39" s="98">
        <v>521962597</v>
      </c>
      <c r="N39" s="93"/>
      <c r="O39" s="94"/>
      <c r="P39" s="98">
        <v>135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187</v>
      </c>
      <c r="D40" s="115"/>
      <c r="E40" s="116" t="s">
        <v>188</v>
      </c>
      <c r="F40" s="117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7">
        <v>9</v>
      </c>
      <c r="B41" s="109">
        <v>9</v>
      </c>
      <c r="C41" s="111" t="s">
        <v>190</v>
      </c>
      <c r="D41" s="87"/>
      <c r="E41" s="112" t="s">
        <v>191</v>
      </c>
      <c r="F41" s="88"/>
      <c r="G41" s="98">
        <v>3</v>
      </c>
      <c r="H41" s="94"/>
      <c r="I41" s="92" t="s">
        <v>194</v>
      </c>
      <c r="J41" s="93"/>
      <c r="K41" s="93"/>
      <c r="L41" s="94"/>
      <c r="M41" s="98">
        <v>524205356</v>
      </c>
      <c r="N41" s="93"/>
      <c r="O41" s="94"/>
      <c r="P41" s="98">
        <v>126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192</v>
      </c>
      <c r="D42" s="115"/>
      <c r="E42" s="116" t="s">
        <v>193</v>
      </c>
      <c r="F42" s="117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7">
        <v>10</v>
      </c>
      <c r="B43" s="109">
        <v>10</v>
      </c>
      <c r="C43" s="111" t="s">
        <v>175</v>
      </c>
      <c r="D43" s="87"/>
      <c r="E43" s="112" t="s">
        <v>195</v>
      </c>
      <c r="F43" s="88"/>
      <c r="G43" s="98">
        <v>3</v>
      </c>
      <c r="H43" s="94"/>
      <c r="I43" s="92" t="s">
        <v>197</v>
      </c>
      <c r="J43" s="93"/>
      <c r="K43" s="93"/>
      <c r="L43" s="94"/>
      <c r="M43" s="98">
        <v>524211111</v>
      </c>
      <c r="N43" s="93"/>
      <c r="O43" s="94"/>
      <c r="P43" s="98">
        <v>137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177</v>
      </c>
      <c r="D44" s="115"/>
      <c r="E44" s="116" t="s">
        <v>196</v>
      </c>
      <c r="F44" s="117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7">
        <v>11</v>
      </c>
      <c r="B45" s="109"/>
      <c r="C45" s="123"/>
      <c r="D45" s="87"/>
      <c r="E45" s="87"/>
      <c r="F45" s="88"/>
      <c r="G45" s="98"/>
      <c r="H45" s="94"/>
      <c r="I45" s="98"/>
      <c r="J45" s="93"/>
      <c r="K45" s="93"/>
      <c r="L45" s="94"/>
      <c r="M45" s="98"/>
      <c r="N45" s="93"/>
      <c r="O45" s="94"/>
      <c r="P45" s="98"/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32"/>
      <c r="D46" s="115"/>
      <c r="E46" s="115"/>
      <c r="F46" s="117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7">
        <v>12</v>
      </c>
      <c r="B47" s="109"/>
      <c r="C47" s="123"/>
      <c r="D47" s="87"/>
      <c r="E47" s="87"/>
      <c r="F47" s="88"/>
      <c r="G47" s="98"/>
      <c r="H47" s="94"/>
      <c r="I47" s="98"/>
      <c r="J47" s="93"/>
      <c r="K47" s="93"/>
      <c r="L47" s="94"/>
      <c r="M47" s="98"/>
      <c r="N47" s="93"/>
      <c r="O47" s="94"/>
      <c r="P47" s="98"/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/>
      <c r="D48" s="160"/>
      <c r="E48" s="160"/>
      <c r="F48" s="161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99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2" t="s">
        <v>100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7" t="s">
        <v>215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41">
        <f>LEN(A55)</f>
        <v>70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101</v>
      </c>
      <c r="B1" s="244"/>
      <c r="D1" s="4" t="s">
        <v>102</v>
      </c>
      <c r="E1" s="5" t="s">
        <v>103</v>
      </c>
      <c r="F1" s="6" t="s">
        <v>104</v>
      </c>
      <c r="G1" s="4" t="s">
        <v>102</v>
      </c>
      <c r="H1" s="5" t="s">
        <v>105</v>
      </c>
      <c r="I1" s="6" t="s">
        <v>106</v>
      </c>
      <c r="J1" s="4" t="s">
        <v>102</v>
      </c>
      <c r="K1" s="5" t="s">
        <v>105</v>
      </c>
      <c r="L1" s="6" t="s">
        <v>106</v>
      </c>
      <c r="M1" s="4" t="s">
        <v>102</v>
      </c>
      <c r="N1" s="5" t="s">
        <v>105</v>
      </c>
      <c r="O1" s="6" t="s">
        <v>106</v>
      </c>
      <c r="P1" s="4" t="s">
        <v>102</v>
      </c>
      <c r="Q1" s="5" t="s">
        <v>105</v>
      </c>
      <c r="R1" s="6" t="s">
        <v>106</v>
      </c>
      <c r="S1" s="4" t="s">
        <v>102</v>
      </c>
      <c r="T1" s="5" t="s">
        <v>105</v>
      </c>
      <c r="U1" s="6" t="s">
        <v>106</v>
      </c>
      <c r="V1" s="4" t="s">
        <v>102</v>
      </c>
      <c r="W1" s="5" t="s">
        <v>105</v>
      </c>
      <c r="X1" s="6" t="s">
        <v>106</v>
      </c>
      <c r="Y1" s="4" t="s">
        <v>102</v>
      </c>
      <c r="Z1" s="5" t="s">
        <v>105</v>
      </c>
      <c r="AA1" s="6" t="s">
        <v>106</v>
      </c>
      <c r="AB1" s="4" t="s">
        <v>102</v>
      </c>
      <c r="AC1" s="5" t="s">
        <v>105</v>
      </c>
      <c r="AD1" s="6" t="s">
        <v>106</v>
      </c>
      <c r="AE1" s="4" t="s">
        <v>102</v>
      </c>
      <c r="AF1" s="5" t="s">
        <v>105</v>
      </c>
      <c r="AG1" s="6" t="s">
        <v>106</v>
      </c>
      <c r="AH1" s="4" t="s">
        <v>102</v>
      </c>
      <c r="AI1" s="5" t="s">
        <v>105</v>
      </c>
      <c r="AJ1" s="6" t="s">
        <v>106</v>
      </c>
    </row>
    <row r="2" spans="1:41" ht="13.8" thickBot="1">
      <c r="A2" s="244"/>
      <c r="B2" s="244"/>
      <c r="C2" s="7"/>
      <c r="D2" s="8">
        <v>1</v>
      </c>
      <c r="E2" s="9" t="s">
        <v>107</v>
      </c>
      <c r="F2" s="10">
        <v>42443</v>
      </c>
      <c r="G2" s="8">
        <v>1.01</v>
      </c>
      <c r="H2" s="9" t="s">
        <v>107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5" t="s">
        <v>108</v>
      </c>
      <c r="B4" s="246"/>
      <c r="C4" s="246"/>
      <c r="D4" s="246"/>
      <c r="E4" s="246"/>
      <c r="F4" s="246"/>
      <c r="G4" s="247"/>
      <c r="H4" s="5" t="s">
        <v>109</v>
      </c>
      <c r="I4" s="5" t="s">
        <v>76</v>
      </c>
      <c r="J4" s="248" t="s">
        <v>110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10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111</v>
      </c>
      <c r="B6" s="5" t="s">
        <v>9</v>
      </c>
      <c r="C6" s="5" t="s">
        <v>112</v>
      </c>
      <c r="D6" s="5" t="s">
        <v>113</v>
      </c>
      <c r="E6" s="5" t="s">
        <v>109</v>
      </c>
      <c r="F6" s="5" t="s">
        <v>114</v>
      </c>
      <c r="G6" s="5" t="s">
        <v>115</v>
      </c>
      <c r="H6" s="5" t="s">
        <v>116</v>
      </c>
      <c r="I6" s="5" t="s">
        <v>117</v>
      </c>
      <c r="J6" s="5" t="s">
        <v>118</v>
      </c>
      <c r="K6" s="5" t="s">
        <v>119</v>
      </c>
      <c r="L6" s="5" t="s">
        <v>120</v>
      </c>
      <c r="M6" s="5" t="s">
        <v>121</v>
      </c>
      <c r="N6" s="5" t="s">
        <v>122</v>
      </c>
      <c r="O6" s="5" t="s">
        <v>123</v>
      </c>
      <c r="P6" s="5" t="s">
        <v>124</v>
      </c>
      <c r="Q6" s="5" t="s">
        <v>125</v>
      </c>
      <c r="R6" s="5" t="s">
        <v>126</v>
      </c>
      <c r="S6" s="5" t="s">
        <v>127</v>
      </c>
      <c r="T6" s="5" t="s">
        <v>128</v>
      </c>
      <c r="U6" s="5" t="s">
        <v>129</v>
      </c>
      <c r="V6" s="5" t="s">
        <v>129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22002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>
        <f>IF(入力!C4="","",入力!C4)</f>
        <v>430793094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130</v>
      </c>
      <c r="B15" s="5" t="s">
        <v>131</v>
      </c>
      <c r="C15" s="5" t="s">
        <v>132</v>
      </c>
      <c r="D15" s="5" t="s">
        <v>133</v>
      </c>
      <c r="E15" s="5" t="s">
        <v>134</v>
      </c>
      <c r="F15" s="5" t="s">
        <v>135</v>
      </c>
      <c r="G15" s="5" t="s">
        <v>136</v>
      </c>
      <c r="H15" s="5" t="s">
        <v>137</v>
      </c>
      <c r="I15" s="5" t="s">
        <v>138</v>
      </c>
      <c r="J15" s="5" t="s">
        <v>139</v>
      </c>
      <c r="K15" s="5" t="s">
        <v>140</v>
      </c>
      <c r="L15" s="5" t="s">
        <v>32</v>
      </c>
      <c r="M15" s="5" t="s">
        <v>141</v>
      </c>
      <c r="N15" s="5" t="s">
        <v>142</v>
      </c>
      <c r="O15" s="5" t="s">
        <v>143</v>
      </c>
      <c r="P15" s="5" t="s">
        <v>144</v>
      </c>
      <c r="Q15" s="5" t="s">
        <v>145</v>
      </c>
      <c r="R15" s="5" t="s">
        <v>114</v>
      </c>
      <c r="S15" s="5" t="s">
        <v>115</v>
      </c>
      <c r="T15" s="5" t="s">
        <v>146</v>
      </c>
      <c r="U15" s="5" t="s">
        <v>147</v>
      </c>
      <c r="V15" s="5" t="s">
        <v>148</v>
      </c>
      <c r="W15" s="5" t="s">
        <v>149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150</v>
      </c>
      <c r="C16" s="13" t="str">
        <f>IF(入力!C8="","",入力!C8)</f>
        <v>野口</v>
      </c>
      <c r="D16" s="13" t="str">
        <f>IF(入力!E8="","",入力!E8)</f>
        <v>和江</v>
      </c>
      <c r="E16" s="13" t="str">
        <f>IF(入力!C7="","",入力!C7)</f>
        <v>ノグチ</v>
      </c>
      <c r="F16" s="13" t="str">
        <f>IF(入力!E7="","",入力!E7)</f>
        <v>カズエ</v>
      </c>
      <c r="G16" s="13">
        <f>IF(入力!G7="","",入力!G7)</f>
        <v>507263533</v>
      </c>
      <c r="H16" s="13">
        <f>IF(入力!J7="","",入力!J7)</f>
        <v>16943</v>
      </c>
      <c r="I16" s="13" t="str">
        <f>IF(入力!M7="","",入力!M7)</f>
        <v/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0808</v>
      </c>
      <c r="T16" s="13" t="str">
        <f>IF(入力!P8="","",入力!P8)</f>
        <v>千葉市中央区星久喜町94-38-102</v>
      </c>
      <c r="U16" s="13" t="str">
        <f>IF(入力!AL7="","",入力!AL7)</f>
        <v>043</v>
      </c>
      <c r="V16" s="13" t="str">
        <f>IF(入力!AK8="","",入力!AK8)</f>
        <v>261</v>
      </c>
      <c r="W16" s="13" t="str">
        <f>IF(入力!AP8="","",入力!AP8)</f>
        <v>7118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151</v>
      </c>
      <c r="C17" s="13" t="str">
        <f>IF(入力!C10="","",入力!C10)</f>
        <v>安達</v>
      </c>
      <c r="D17" s="13" t="str">
        <f>IF(入力!E10="","",入力!E10)</f>
        <v>真琴</v>
      </c>
      <c r="E17" s="13" t="str">
        <f>IF(入力!C9="","",入力!C9)</f>
        <v>アダチ</v>
      </c>
      <c r="F17" s="13" t="str">
        <f>IF(入力!E9="","",入力!E9)</f>
        <v>マコト</v>
      </c>
      <c r="G17" s="13">
        <f>IF(入力!G9="","",入力!G9)</f>
        <v>512521317</v>
      </c>
      <c r="H17" s="13">
        <f>IF(入力!J9="","",入力!J9)</f>
        <v>26995</v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0806</v>
      </c>
      <c r="T17" s="13" t="str">
        <f>IF(入力!P10="","",入力!P10)</f>
        <v>千葉市中央区宮崎1-19-9</v>
      </c>
      <c r="U17" s="13" t="str">
        <f>IF(入力!AL9="","",入力!AL9)</f>
        <v>043</v>
      </c>
      <c r="V17" s="13" t="str">
        <f>IF(入力!AK10="","",入力!AK10)</f>
        <v>264</v>
      </c>
      <c r="W17" s="13" t="str">
        <f>IF(入力!AP10="","",入力!AP10)</f>
        <v>2507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152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153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154</v>
      </c>
      <c r="C20" s="13" t="str">
        <f>IF(入力!C12="","",入力!C12)</f>
        <v>羽鳥</v>
      </c>
      <c r="D20" s="13" t="str">
        <f>IF(入力!E12="","",入力!E12)</f>
        <v>貴子</v>
      </c>
      <c r="E20" s="13" t="str">
        <f>IF(入力!C11="","",入力!C11)</f>
        <v>ハトリ</v>
      </c>
      <c r="F20" s="13" t="str">
        <f>IF(入力!E11="","",入力!E11)</f>
        <v>タカコ</v>
      </c>
      <c r="G20" s="13">
        <f>IF(入力!G11="","",入力!G11)</f>
        <v>508986357</v>
      </c>
      <c r="H20" s="13">
        <f>IF(入力!J11="","",入力!J11)</f>
        <v>26996</v>
      </c>
      <c r="I20" s="13" t="str">
        <f>IF(入力!M11="","",入力!M11)</f>
        <v/>
      </c>
      <c r="J20" s="13"/>
      <c r="K20" s="13"/>
      <c r="L20" s="13">
        <f>IF(入力!AT11="","",入力!AT11)</f>
        <v>62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0844</v>
      </c>
      <c r="T20" s="13" t="str">
        <f>IF(入力!P12="","",入力!P12)</f>
        <v>千葉市中央区千葉寺町1217-11</v>
      </c>
      <c r="U20" s="13" t="str">
        <f>IF(入力!AL11="","",入力!AL11)</f>
        <v>043</v>
      </c>
      <c r="V20" s="13" t="str">
        <f>IF(入力!AK12="","",入力!AK12)</f>
        <v>264</v>
      </c>
      <c r="W20" s="13" t="str">
        <f>IF(入力!AP12="","",入力!AP12)</f>
        <v>3210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156</v>
      </c>
      <c r="C22" s="13" t="str">
        <f>IF(入力!C16="","",入力!C16)</f>
        <v>斎藤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67</v>
      </c>
      <c r="M22" s="13"/>
      <c r="N22" s="13">
        <f>IF(入力!C21="","",入力!C21)</f>
        <v>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0851</v>
      </c>
      <c r="T22" s="13" t="str">
        <f>IF(入力!P16="","",入力!P16)</f>
        <v>千葉市中央区矢作町926-1-202</v>
      </c>
      <c r="U22" s="13" t="str">
        <f>IF(入力!AL15="","",入力!AL15)</f>
        <v>090</v>
      </c>
      <c r="V22" s="13" t="str">
        <f>IF(入力!AK16="","",入力!AK16)</f>
        <v>2745</v>
      </c>
      <c r="W22" s="13" t="str">
        <f>IF(入力!AP16="","",入力!AP16)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157</v>
      </c>
      <c r="C23" s="13" t="str">
        <f>IF(入力!$C$14="","",入力!$C$14)</f>
        <v>羽鳥</v>
      </c>
      <c r="D23" s="13" t="str">
        <f>IF(入力!$E$14="","",入力!$E$14)</f>
        <v>貴子</v>
      </c>
      <c r="E23" s="13" t="str">
        <f>IF(入力!$C$13="","",入力!$C$13)</f>
        <v>ハトリ</v>
      </c>
      <c r="F23" s="13" t="str">
        <f>IF(入力!$E$13="","",入力!$E$13)</f>
        <v>タカコ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98</v>
      </c>
      <c r="C24" s="51" t="str">
        <f>VLOOKUP($B$51,$A$53:$F$352,3)</f>
        <v>佐々木</v>
      </c>
      <c r="D24" s="51" t="str">
        <f>VLOOKUP($B$51,$A$53:$F$352,4)</f>
        <v>茉祐</v>
      </c>
      <c r="E24" s="51" t="str">
        <f>VLOOKUP($B$51,$A$53:$F$352,5)</f>
        <v>ササキ</v>
      </c>
      <c r="F24" s="51" t="str">
        <f>VLOOKUP($B$51,$A$53:$F$352,6)</f>
        <v>マユ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158</v>
      </c>
      <c r="B51" s="19">
        <f>IF(入力!Y33="","",入力!Y33)</f>
        <v>1</v>
      </c>
    </row>
    <row r="52" spans="1:41">
      <c r="A52" s="20" t="s">
        <v>159</v>
      </c>
      <c r="B52" s="21" t="s">
        <v>160</v>
      </c>
      <c r="C52" s="5" t="s">
        <v>161</v>
      </c>
      <c r="D52" s="5" t="s">
        <v>162</v>
      </c>
      <c r="E52" s="5" t="s">
        <v>163</v>
      </c>
      <c r="F52" s="5" t="s">
        <v>164</v>
      </c>
      <c r="G52" s="5" t="s">
        <v>136</v>
      </c>
      <c r="H52" s="5" t="s">
        <v>165</v>
      </c>
      <c r="I52" s="5" t="s">
        <v>166</v>
      </c>
      <c r="J52" s="5" t="s">
        <v>167</v>
      </c>
      <c r="K52" s="5" t="s">
        <v>168</v>
      </c>
      <c r="L52" s="5" t="s">
        <v>169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佐々木</v>
      </c>
      <c r="D53" s="13" t="str">
        <f>IF(入力!E26="","",入力!E26)</f>
        <v>茉祐</v>
      </c>
      <c r="E53" s="13" t="str">
        <f>IF(入力!C25="","",入力!C25)</f>
        <v>ササキ</v>
      </c>
      <c r="F53" s="13" t="str">
        <f>IF(入力!E25="","",入力!E25)</f>
        <v>マユ</v>
      </c>
      <c r="G53" s="13">
        <f>IF(入力!M25="","",入力!M25)</f>
        <v>521641232</v>
      </c>
      <c r="H53" s="13" t="str">
        <f>IF(入力!I25="","",入力!I25)</f>
        <v>都小学校</v>
      </c>
      <c r="I53" s="13">
        <f>IF(入力!G25="","",入力!G25)</f>
        <v>5</v>
      </c>
      <c r="J53" s="13">
        <f>IF(入力!P25="","",入力!P25)</f>
        <v>135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石川</v>
      </c>
      <c r="D54" s="13" t="str">
        <f>IF(入力!E28="","",入力!E28)</f>
        <v>奈菜海</v>
      </c>
      <c r="E54" s="13" t="str">
        <f>IF(入力!C27="","",入力!C27)</f>
        <v>イシカワ</v>
      </c>
      <c r="F54" s="13" t="str">
        <f>IF(入力!E27="","",入力!E27)</f>
        <v>ナナミ</v>
      </c>
      <c r="G54" s="13">
        <f>IF(入力!M27="","",入力!M27)</f>
        <v>521881058</v>
      </c>
      <c r="H54" s="13" t="str">
        <f>IF(入力!I27="","",入力!I27)</f>
        <v>生浜東小学校</v>
      </c>
      <c r="I54" s="13">
        <f>IF(入力!G27="","",入力!G27)</f>
        <v>5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丸</v>
      </c>
      <c r="D55" s="13" t="str">
        <f>IF(入力!E30="","",入力!E30)</f>
        <v>心遥</v>
      </c>
      <c r="E55" s="13" t="str">
        <f>IF(入力!C29="","",入力!C29)</f>
        <v>マル</v>
      </c>
      <c r="F55" s="13" t="str">
        <f>IF(入力!E29="","",入力!E29)</f>
        <v>コハル</v>
      </c>
      <c r="G55" s="13">
        <f>IF(入力!M29="","",入力!M29)</f>
        <v>523141204</v>
      </c>
      <c r="H55" s="13" t="str">
        <f>IF(入力!I29="","",入力!I29)</f>
        <v>宮崎小学校</v>
      </c>
      <c r="I55" s="13">
        <f>IF(入力!G29="","",入力!G29)</f>
        <v>5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馬場</v>
      </c>
      <c r="D56" s="13" t="str">
        <f>IF(入力!E32="","",入力!E32)</f>
        <v>莉心</v>
      </c>
      <c r="E56" s="13" t="str">
        <f>IF(入力!C31="","",入力!C31)</f>
        <v>ババ</v>
      </c>
      <c r="F56" s="13" t="str">
        <f>IF(入力!E31="","",入力!E31)</f>
        <v>リコ</v>
      </c>
      <c r="G56" s="13">
        <f>IF(入力!M31="","",入力!M31)</f>
        <v>521706566</v>
      </c>
      <c r="H56" s="13" t="str">
        <f>IF(入力!I31="","",入力!I31)</f>
        <v>星久喜小学校</v>
      </c>
      <c r="I56" s="13">
        <f>IF(入力!G31="","",入力!G31)</f>
        <v>5</v>
      </c>
      <c r="J56" s="13">
        <f>IF(入力!P31="","",入力!P31)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安藤</v>
      </c>
      <c r="D57" s="13" t="str">
        <f>IF(入力!E34="","",入力!E34)</f>
        <v>優羽</v>
      </c>
      <c r="E57" s="13" t="str">
        <f>IF(入力!C33="","",入力!C33)</f>
        <v>アンドウ</v>
      </c>
      <c r="F57" s="13" t="str">
        <f>IF(入力!E33="","",入力!E33)</f>
        <v>ユウ</v>
      </c>
      <c r="G57" s="13">
        <f>IF(入力!M33="","",入力!M33)</f>
        <v>523612711</v>
      </c>
      <c r="H57" s="13" t="str">
        <f>IF(入力!I33="","",入力!I33)</f>
        <v>桜木小学校</v>
      </c>
      <c r="I57" s="13">
        <f>IF(入力!G33="","",入力!G33)</f>
        <v>5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松本</v>
      </c>
      <c r="D58" s="13" t="str">
        <f>IF(入力!E36="","",入力!E36)</f>
        <v>留寧</v>
      </c>
      <c r="E58" s="13" t="str">
        <f>IF(入力!C35="","",入力!C35)</f>
        <v>マツモト</v>
      </c>
      <c r="F58" s="13" t="str">
        <f>IF(入力!E35="","",入力!E35)</f>
        <v>ルネ</v>
      </c>
      <c r="G58" s="13">
        <f>IF(入力!M35="","",入力!M35)</f>
        <v>521962580</v>
      </c>
      <c r="H58" s="13" t="str">
        <f>IF(入力!I35="","",入力!I35)</f>
        <v>都小学校</v>
      </c>
      <c r="I58" s="13">
        <f>IF(入力!G35="","",入力!G35)</f>
        <v>3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丸</v>
      </c>
      <c r="D59" s="13" t="str">
        <f>IF(入力!E38="","",入力!E38)</f>
        <v>暖果</v>
      </c>
      <c r="E59" s="13" t="str">
        <f>IF(入力!C37="","",入力!C37)</f>
        <v>マル</v>
      </c>
      <c r="F59" s="13" t="str">
        <f>IF(入力!E37="","",入力!E37)</f>
        <v>ホノカ</v>
      </c>
      <c r="G59" s="13">
        <f>IF(入力!M37="","",入力!M37)</f>
        <v>523141211</v>
      </c>
      <c r="H59" s="13" t="str">
        <f>IF(入力!I37="","",入力!I37)</f>
        <v>宮崎小学校</v>
      </c>
      <c r="I59" s="13">
        <f>IF(入力!G37="","",入力!G37)</f>
        <v>3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馬場</v>
      </c>
      <c r="D60" s="13" t="str">
        <f>IF(入力!E40="","",入力!E40)</f>
        <v>沙来</v>
      </c>
      <c r="E60" s="13" t="str">
        <f>IF(入力!C39="","",入力!C39)</f>
        <v>ババ</v>
      </c>
      <c r="F60" s="13" t="str">
        <f>IF(入力!E39="","",入力!E39)</f>
        <v>サラ</v>
      </c>
      <c r="G60" s="13">
        <f>IF(入力!M39="","",入力!M39)</f>
        <v>521962597</v>
      </c>
      <c r="H60" s="13" t="str">
        <f>IF(入力!I39="","",入力!I39)</f>
        <v>星久喜小学校</v>
      </c>
      <c r="I60" s="13">
        <f>IF(入力!G39="","",入力!G39)</f>
        <v>3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関</v>
      </c>
      <c r="D61" s="13" t="str">
        <f>IF(入力!E42="","",入力!E42)</f>
        <v>英恵</v>
      </c>
      <c r="E61" s="13" t="str">
        <f>IF(入力!C41="","",入力!C41)</f>
        <v>セキ</v>
      </c>
      <c r="F61" s="13" t="str">
        <f>IF(入力!E41="","",入力!E41)</f>
        <v>ハナエ</v>
      </c>
      <c r="G61" s="13">
        <f>IF(入力!M41="","",入力!M41)</f>
        <v>524205356</v>
      </c>
      <c r="H61" s="13" t="str">
        <f>IF(入力!I41="","",入力!I41)</f>
        <v>扇田小学校</v>
      </c>
      <c r="I61" s="13">
        <f>IF(入力!G41="","",入力!G41)</f>
        <v>3</v>
      </c>
      <c r="J61" s="13">
        <f>IF(入力!P41="","",入力!P41)</f>
        <v>126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松本</v>
      </c>
      <c r="D62" s="13" t="str">
        <f>IF(入力!E44="","",入力!E44)</f>
        <v>佳子</v>
      </c>
      <c r="E62" s="13" t="str">
        <f>IF(入力!C43="","",入力!C43)</f>
        <v>マツモト</v>
      </c>
      <c r="F62" s="13" t="str">
        <f>IF(入力!E43="","",入力!E43)</f>
        <v>カコ</v>
      </c>
      <c r="G62" s="13">
        <f>IF(入力!M43="","",入力!M43)</f>
        <v>524211111</v>
      </c>
      <c r="H62" s="13" t="str">
        <f>IF(入力!I43="","",入力!I43)</f>
        <v>泉谷小学校</v>
      </c>
      <c r="I62" s="13">
        <f>IF(入力!G43="","",入力!G43)</f>
        <v>3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貴子 羽鳥</cp:lastModifiedBy>
  <cp:revision/>
  <cp:lastPrinted>2025-01-25T09:32:19Z</cp:lastPrinted>
  <dcterms:created xsi:type="dcterms:W3CDTF">2014-04-05T09:56:00Z</dcterms:created>
  <dcterms:modified xsi:type="dcterms:W3CDTF">2025-01-25T09:50:36Z</dcterms:modified>
  <cp:category/>
  <cp:contentStatus/>
</cp:coreProperties>
</file>