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_v\Downloads\"/>
    </mc:Choice>
  </mc:AlternateContent>
  <xr:revisionPtr revIDLastSave="0" documentId="13_ncr:1_{78C87838-B2C1-461F-9BFC-5D0349564EA1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30828" yWindow="-108" windowWidth="30936" windowHeight="167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sharedStrings.xml><?xml version="1.0" encoding="utf-8"?>
<sst xmlns="http://schemas.openxmlformats.org/spreadsheetml/2006/main" count="291" uniqueCount="225">
  <si>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</si>
  <si>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</si>
  <si>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</si>
  <si>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</si>
  <si>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</si>
  <si>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</si>
  <si>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</si>
  <si>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</si>
  <si>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</si>
  <si>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</si>
  <si>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</si>
  <si>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</si>
  <si>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</si>
  <si>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</si>
  <si>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</si>
  <si>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</si>
  <si>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</si>
  <si>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</si>
  <si>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</si>
  <si>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</si>
  <si>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</si>
  <si>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</si>
  <si>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</si>
  <si>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</si>
  <si>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</si>
  <si>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</si>
  <si>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</si>
  <si>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</si>
  <si>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</si>
  <si>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</si>
  <si>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</si>
  <si>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</si>
  <si>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</si>
  <si>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</si>
  <si>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</si>
  <si>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</si>
  <si>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</si>
  <si>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</si>
  <si>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</si>
  <si>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</si>
  <si>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</si>
  <si>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</si>
  <si>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</si>
  <si>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</si>
  <si>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</si>
  <si>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</si>
  <si>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</si>
  <si>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</si>
  <si>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</si>
  <si>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</si>
  <si>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</si>
  <si>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</si>
  <si>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</si>
  <si>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</si>
  <si>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</si>
  <si>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</si>
  <si>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</si>
  <si>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</si>
  <si>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</si>
  <si>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</si>
  <si>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</si>
  <si>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</si>
  <si>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</si>
  <si>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</si>
  <si>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</si>
  <si>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</si>
  <si>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</si>
  <si>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</si>
  <si>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</si>
  <si>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</si>
  <si>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</si>
  <si>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</si>
  <si>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</si>
  <si>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</si>
  <si>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</si>
  <si>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</si>
  <si>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</si>
  <si>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</si>
  <si>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</si>
  <si>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</si>
  <si>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</si>
  <si>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</si>
  <si>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</si>
  <si>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</si>
  <si>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</si>
  <si>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</si>
  <si>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</si>
  <si>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</si>
  <si>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</si>
  <si>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</si>
  <si>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</si>
  <si>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</si>
  <si>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</si>
  <si>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</si>
  <si>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</si>
  <si>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</si>
  <si>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</si>
  <si>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</si>
  <si>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</si>
  <si>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</si>
  <si>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</si>
  <si>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</si>
  <si>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</si>
  <si>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</si>
  <si>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</si>
  <si>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</si>
  <si>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</si>
  <si>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</si>
  <si>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</si>
  <si>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</si>
  <si>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</si>
  <si>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</si>
  <si>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</si>
  <si>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</si>
  <si>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</si>
  <si>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</si>
  <si>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</si>
  <si>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</si>
  <si>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</si>
  <si>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</si>
  <si>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</si>
  <si>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</si>
  <si>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</si>
  <si>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</si>
  <si>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スターキッズ</t>
  </si>
  <si>
    <t>千葉市</t>
  </si>
  <si>
    <t>T10077993</t>
  </si>
  <si>
    <t>JR</t>
  </si>
  <si>
    <t>蘇我</t>
  </si>
  <si>
    <t>ノグチ</t>
  </si>
  <si>
    <t>カズエ</t>
  </si>
  <si>
    <t>野口</t>
  </si>
  <si>
    <t>和江</t>
  </si>
  <si>
    <t>ハトリ</t>
  </si>
  <si>
    <t>タカコ</t>
  </si>
  <si>
    <t>羽鳥</t>
  </si>
  <si>
    <t>貴子</t>
  </si>
  <si>
    <t>サイトウ</t>
  </si>
  <si>
    <t>キヨコ</t>
  </si>
  <si>
    <t>斎藤</t>
  </si>
  <si>
    <t>きよ子</t>
  </si>
  <si>
    <t>JVA007695599</t>
  </si>
  <si>
    <t>JVA000197533</t>
  </si>
  <si>
    <t>260</t>
  </si>
  <si>
    <t>0808</t>
  </si>
  <si>
    <t>千葉市中央区星久喜町94−38−102</t>
  </si>
  <si>
    <t>043</t>
  </si>
  <si>
    <t>261</t>
  </si>
  <si>
    <t>7118</t>
  </si>
  <si>
    <t>0844</t>
  </si>
  <si>
    <t>千葉市中央区千葉寺町1217−11</t>
  </si>
  <si>
    <t>090</t>
  </si>
  <si>
    <t>3332</t>
  </si>
  <si>
    <t>3419</t>
  </si>
  <si>
    <t>0851</t>
  </si>
  <si>
    <t>千葉市中央区矢作町926−1−202</t>
  </si>
  <si>
    <t>2745</t>
  </si>
  <si>
    <t>2027</t>
  </si>
  <si>
    <t>①</t>
  </si>
  <si>
    <t>マル</t>
  </si>
  <si>
    <t>ホノカ</t>
  </si>
  <si>
    <t>丸</t>
  </si>
  <si>
    <t>暖果</t>
  </si>
  <si>
    <t>宮崎小学校</t>
  </si>
  <si>
    <t>JVA020339708</t>
  </si>
  <si>
    <t>ババ</t>
  </si>
  <si>
    <t>サラ</t>
  </si>
  <si>
    <t>馬場</t>
  </si>
  <si>
    <t>沙来</t>
  </si>
  <si>
    <t>星久喜小学校</t>
  </si>
  <si>
    <t>JVA019280684</t>
  </si>
  <si>
    <t>ワカモト</t>
  </si>
  <si>
    <t>若本</t>
  </si>
  <si>
    <t>穂華</t>
  </si>
  <si>
    <t>誉田小学校</t>
  </si>
  <si>
    <t>JVA023457935</t>
  </si>
  <si>
    <t>ヨギ</t>
  </si>
  <si>
    <t>コハル</t>
  </si>
  <si>
    <t>与儀</t>
  </si>
  <si>
    <t>こはる</t>
  </si>
  <si>
    <t>都小学校</t>
  </si>
  <si>
    <t>JVA020920364</t>
  </si>
  <si>
    <t>タカハシ</t>
  </si>
  <si>
    <t>ミオリ</t>
  </si>
  <si>
    <t>髙橋</t>
  </si>
  <si>
    <t>美織</t>
  </si>
  <si>
    <t>JVA022388957</t>
  </si>
  <si>
    <t>マスダ</t>
  </si>
  <si>
    <t>増田</t>
  </si>
  <si>
    <t>帆乃佳</t>
  </si>
  <si>
    <t>JVA023669178</t>
  </si>
  <si>
    <t>ヒラバヤシ</t>
  </si>
  <si>
    <t>ユイ</t>
  </si>
  <si>
    <t>平林</t>
  </si>
  <si>
    <t>結衣</t>
  </si>
  <si>
    <t>JVA023669185</t>
  </si>
  <si>
    <t>イトウ</t>
  </si>
  <si>
    <t>ミユ</t>
  </si>
  <si>
    <t>伊藤</t>
  </si>
  <si>
    <t>心結</t>
  </si>
  <si>
    <t>JVA023669147</t>
  </si>
  <si>
    <t>メイ</t>
  </si>
  <si>
    <t>芽衣</t>
  </si>
  <si>
    <t>JVA022267160</t>
  </si>
  <si>
    <t>アツザワ</t>
  </si>
  <si>
    <t>ウタ</t>
  </si>
  <si>
    <t>厚澤</t>
  </si>
  <si>
    <t>うた</t>
  </si>
  <si>
    <t>JVA023669161</t>
  </si>
  <si>
    <t>オオツカ</t>
  </si>
  <si>
    <t>ヒマリ</t>
  </si>
  <si>
    <t>大塚</t>
  </si>
  <si>
    <t>妃莉</t>
  </si>
  <si>
    <t>大巌寺小学校</t>
  </si>
  <si>
    <t>JVA023669154</t>
  </si>
  <si>
    <t>心をひとつにボールを繋ぎ全員バレーでまずは１勝を目標に頑張ります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</si>
</sst>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AQ29" sqref="AQ29"/>
    </sheetView>
  </sheetViews>
  <sheetFormatPr defaultColWidth="8.99609375" defaultRowHeight="15" x14ac:dyDescent="0.1"/>
  <cols>
    <col min="1" max="2" width="6.1328125" style="1" customWidth="1"/>
    <col min="3" max="6" width="7.36328125" style="1" customWidth="1"/>
    <col min="7" max="15" width="6.1328125" style="1" customWidth="1"/>
    <col min="16" max="45" width="1.6328125" customWidth="1"/>
    <col min="46" max="46" width="5.86328125" style="1" customWidth="1"/>
    <col min="47" max="47" width="20.1796875" style="1" customWidth="1"/>
    <col min="48" max="48" width="9.26953125" style="1" bestFit="1" customWidth="1"/>
    <col min="49" max="49" width="11.99609375" style="1" customWidth="1"/>
    <col min="50" max="50" width="12.1328125" style="1" customWidth="1"/>
    <col min="51" max="51" width="11.31640625" style="1" bestFit="1" customWidth="1"/>
    <col min="52" max="52" width="6.6796875" style="1" customWidth="1"/>
    <col min="53" max="16384" width="8.99609375" style="1"/>
  </cols>
  <sheetData>
    <row r="1" spans="1:51" ht="32.25" thickBot="1" x14ac:dyDescent="0.15">
      <c r="A1" s="199" t="s">
        <v>111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</row>
    <row r="2" spans="1:51" ht="14.45" customHeight="1" x14ac:dyDescent="0.1">
      <c r="A2" s="101" t="s">
        <v>117</v>
      </c>
      <c r="B2" s="102"/>
      <c r="C2" s="103" t="s">
        <v>124</v>
      </c>
      <c r="D2" s="104"/>
      <c r="E2" s="104"/>
      <c r="F2" s="104"/>
      <c r="G2" s="104"/>
      <c r="H2" s="104"/>
      <c r="I2" s="105"/>
      <c r="J2" s="94" t="s">
        <v>115</v>
      </c>
      <c r="K2" s="204"/>
      <c r="L2" s="204"/>
      <c r="M2" s="204"/>
      <c r="N2" s="204"/>
      <c r="O2" s="205"/>
      <c r="P2" s="94" t="s">
        <v>94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97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87</v>
      </c>
      <c r="AW2" t="s">
        <v>107</v>
      </c>
      <c r="AX2" t="s">
        <v>108</v>
      </c>
    </row>
    <row r="3" spans="1:51" ht="24" customHeight="1" x14ac:dyDescent="0.1">
      <c r="A3" s="106" t="s">
        <v>21</v>
      </c>
      <c r="B3" s="107"/>
      <c r="C3" s="108" t="s">
        <v>124</v>
      </c>
      <c r="D3" s="109"/>
      <c r="E3" s="109"/>
      <c r="F3" s="109"/>
      <c r="G3" s="109"/>
      <c r="H3" s="109"/>
      <c r="I3" s="110"/>
      <c r="J3" s="201" t="s">
        <v>88</v>
      </c>
      <c r="K3" s="202"/>
      <c r="L3" s="202"/>
      <c r="M3" s="202"/>
      <c r="N3" s="202"/>
      <c r="O3" s="203"/>
      <c r="P3" s="96" t="s">
        <v>125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36" t="s">
        <v>109</v>
      </c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33"/>
      <c r="AV3" s="22" t="s">
        <v>88</v>
      </c>
      <c r="AW3" t="s">
        <v>106</v>
      </c>
      <c r="AX3" t="s">
        <v>109</v>
      </c>
      <c r="AY3" t="s">
        <v>110</v>
      </c>
    </row>
    <row r="4" spans="1:51" ht="20.100000000000001" customHeight="1" x14ac:dyDescent="0.1">
      <c r="A4" s="214" t="s">
        <v>118</v>
      </c>
      <c r="B4" s="215"/>
      <c r="C4" s="206" t="s">
        <v>126</v>
      </c>
      <c r="D4" s="207"/>
      <c r="E4" s="207"/>
      <c r="F4" s="207"/>
      <c r="G4" s="207"/>
      <c r="H4" s="207"/>
      <c r="I4" s="208"/>
      <c r="J4" s="218" t="s">
        <v>113</v>
      </c>
      <c r="K4" s="219"/>
      <c r="L4" s="219"/>
      <c r="M4" s="219"/>
      <c r="N4" s="219"/>
      <c r="O4" s="220"/>
      <c r="P4" s="151" t="s">
        <v>91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33"/>
      <c r="AT4" s="33"/>
      <c r="AV4" s="22" t="s">
        <v>89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1">
      <c r="A5" s="216" t="s">
        <v>112</v>
      </c>
      <c r="B5" s="217"/>
      <c r="C5" s="209"/>
      <c r="D5" s="210"/>
      <c r="E5" s="210"/>
      <c r="F5" s="210"/>
      <c r="G5" s="210"/>
      <c r="H5" s="210"/>
      <c r="I5" s="211"/>
      <c r="J5" s="182">
        <v>22002</v>
      </c>
      <c r="K5" s="182"/>
      <c r="L5" s="182"/>
      <c r="M5" s="182"/>
      <c r="N5" s="182"/>
      <c r="O5" s="182"/>
      <c r="P5" s="152" t="s">
        <v>127</v>
      </c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2" t="s">
        <v>128</v>
      </c>
      <c r="AF5" s="153"/>
      <c r="AG5" s="153"/>
      <c r="AH5" s="153"/>
      <c r="AI5" s="153"/>
      <c r="AJ5" s="153"/>
      <c r="AK5" s="154"/>
      <c r="AL5" s="154"/>
      <c r="AM5" s="154"/>
      <c r="AN5" s="154"/>
      <c r="AO5" s="154"/>
      <c r="AP5" s="154"/>
      <c r="AQ5" s="154"/>
      <c r="AR5" s="154"/>
      <c r="AS5" s="155"/>
      <c r="AT5" s="33"/>
      <c r="AV5" s="22" t="s">
        <v>90</v>
      </c>
      <c r="AW5" t="s">
        <v>114</v>
      </c>
    </row>
    <row r="6" spans="1:51" ht="22.5" customHeight="1" x14ac:dyDescent="0.1">
      <c r="A6" s="71" t="s">
        <v>78</v>
      </c>
      <c r="B6" s="122"/>
      <c r="C6" s="125" t="s">
        <v>103</v>
      </c>
      <c r="D6" s="126"/>
      <c r="E6" s="127" t="s">
        <v>104</v>
      </c>
      <c r="F6" s="128"/>
      <c r="G6" s="183" t="s">
        <v>79</v>
      </c>
      <c r="H6" s="183"/>
      <c r="I6" s="183"/>
      <c r="J6" s="183" t="s">
        <v>2</v>
      </c>
      <c r="K6" s="183"/>
      <c r="L6" s="183"/>
      <c r="M6" s="183" t="s">
        <v>3</v>
      </c>
      <c r="N6" s="183"/>
      <c r="O6" s="183"/>
      <c r="P6" s="133" t="s">
        <v>92</v>
      </c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5" t="s">
        <v>93</v>
      </c>
      <c r="AL6" s="135"/>
      <c r="AM6" s="135"/>
      <c r="AN6" s="135"/>
      <c r="AO6" s="135"/>
      <c r="AP6" s="135"/>
      <c r="AQ6" s="135"/>
      <c r="AR6" s="135"/>
      <c r="AS6" s="135"/>
      <c r="AT6" s="34" t="s">
        <v>45</v>
      </c>
    </row>
    <row r="7" spans="1:51" ht="13.5" customHeight="1" x14ac:dyDescent="0.1">
      <c r="A7" s="71"/>
      <c r="B7" s="122"/>
      <c r="C7" s="129" t="s">
        <v>129</v>
      </c>
      <c r="D7" s="75"/>
      <c r="E7" s="130" t="s">
        <v>130</v>
      </c>
      <c r="F7" s="77"/>
      <c r="G7" s="184" t="s">
        <v>141</v>
      </c>
      <c r="H7" s="184"/>
      <c r="I7" s="184"/>
      <c r="J7" s="184">
        <v>16943</v>
      </c>
      <c r="K7" s="184"/>
      <c r="L7" s="184"/>
      <c r="M7" s="184"/>
      <c r="N7" s="184"/>
      <c r="O7" s="184"/>
      <c r="P7" s="159" t="s">
        <v>7</v>
      </c>
      <c r="Q7" s="160"/>
      <c r="R7" s="124" t="s">
        <v>143</v>
      </c>
      <c r="S7" s="124"/>
      <c r="T7" s="124"/>
      <c r="U7" s="124"/>
      <c r="V7" s="27" t="s">
        <v>8</v>
      </c>
      <c r="W7" s="115" t="s">
        <v>144</v>
      </c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35" t="s">
        <v>9</v>
      </c>
      <c r="AL7" s="59" t="s">
        <v>146</v>
      </c>
      <c r="AM7" s="59"/>
      <c r="AN7" s="59"/>
      <c r="AO7" s="59"/>
      <c r="AP7" s="59"/>
      <c r="AQ7" s="59"/>
      <c r="AR7" s="59"/>
      <c r="AS7" s="36" t="s">
        <v>10</v>
      </c>
      <c r="AT7" s="53">
        <v>68</v>
      </c>
    </row>
    <row r="8" spans="1:51" ht="18" customHeight="1" x14ac:dyDescent="0.1">
      <c r="A8" s="71"/>
      <c r="B8" s="122"/>
      <c r="C8" s="131" t="s">
        <v>131</v>
      </c>
      <c r="D8" s="79"/>
      <c r="E8" s="132" t="s">
        <v>132</v>
      </c>
      <c r="F8" s="81"/>
      <c r="G8" s="184"/>
      <c r="H8" s="184"/>
      <c r="I8" s="184"/>
      <c r="J8" s="184"/>
      <c r="K8" s="184"/>
      <c r="L8" s="184"/>
      <c r="M8" s="184"/>
      <c r="N8" s="184"/>
      <c r="O8" s="184"/>
      <c r="P8" s="117" t="s">
        <v>145</v>
      </c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60" t="s">
        <v>147</v>
      </c>
      <c r="AL8" s="61"/>
      <c r="AM8" s="61"/>
      <c r="AN8" s="61"/>
      <c r="AO8" s="37" t="s">
        <v>8</v>
      </c>
      <c r="AP8" s="61" t="s">
        <v>148</v>
      </c>
      <c r="AQ8" s="61"/>
      <c r="AR8" s="61"/>
      <c r="AS8" s="62"/>
      <c r="AT8" s="53"/>
    </row>
    <row r="9" spans="1:51" ht="14.45" customHeight="1" x14ac:dyDescent="0.1">
      <c r="A9" s="212" t="s">
        <v>122</v>
      </c>
      <c r="B9" s="122"/>
      <c r="C9" s="129" t="s">
        <v>133</v>
      </c>
      <c r="D9" s="75"/>
      <c r="E9" s="130" t="s">
        <v>134</v>
      </c>
      <c r="F9" s="77"/>
      <c r="G9" s="184" t="s">
        <v>142</v>
      </c>
      <c r="H9" s="184"/>
      <c r="I9" s="184"/>
      <c r="J9" s="184">
        <v>26996</v>
      </c>
      <c r="K9" s="184"/>
      <c r="L9" s="184"/>
      <c r="M9" s="184"/>
      <c r="N9" s="184"/>
      <c r="O9" s="184"/>
      <c r="P9" s="159" t="s">
        <v>7</v>
      </c>
      <c r="Q9" s="160"/>
      <c r="R9" s="124" t="s">
        <v>143</v>
      </c>
      <c r="S9" s="124"/>
      <c r="T9" s="124"/>
      <c r="U9" s="124"/>
      <c r="V9" s="27" t="s">
        <v>8</v>
      </c>
      <c r="W9" s="115" t="s">
        <v>149</v>
      </c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6"/>
      <c r="AK9" s="35" t="s">
        <v>9</v>
      </c>
      <c r="AL9" s="59" t="s">
        <v>151</v>
      </c>
      <c r="AM9" s="59"/>
      <c r="AN9" s="59"/>
      <c r="AO9" s="59"/>
      <c r="AP9" s="59"/>
      <c r="AQ9" s="59"/>
      <c r="AR9" s="59"/>
      <c r="AS9" s="36" t="s">
        <v>10</v>
      </c>
      <c r="AT9" s="54">
        <v>64</v>
      </c>
    </row>
    <row r="10" spans="1:51" ht="18" customHeight="1" x14ac:dyDescent="0.1">
      <c r="A10" s="71"/>
      <c r="B10" s="122"/>
      <c r="C10" s="131" t="s">
        <v>135</v>
      </c>
      <c r="D10" s="79"/>
      <c r="E10" s="132" t="s">
        <v>136</v>
      </c>
      <c r="F10" s="81"/>
      <c r="G10" s="184"/>
      <c r="H10" s="184"/>
      <c r="I10" s="184"/>
      <c r="J10" s="184"/>
      <c r="K10" s="184"/>
      <c r="L10" s="184"/>
      <c r="M10" s="184"/>
      <c r="N10" s="184"/>
      <c r="O10" s="184"/>
      <c r="P10" s="117" t="s">
        <v>150</v>
      </c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9"/>
      <c r="AK10" s="60" t="s">
        <v>152</v>
      </c>
      <c r="AL10" s="61"/>
      <c r="AM10" s="61"/>
      <c r="AN10" s="61"/>
      <c r="AO10" s="37" t="s">
        <v>8</v>
      </c>
      <c r="AP10" s="61" t="s">
        <v>153</v>
      </c>
      <c r="AQ10" s="61"/>
      <c r="AR10" s="61"/>
      <c r="AS10" s="62"/>
      <c r="AT10" s="54"/>
    </row>
    <row r="11" spans="1:51" ht="14.45" customHeight="1" x14ac:dyDescent="0.1">
      <c r="A11" s="212" t="s">
        <v>123</v>
      </c>
      <c r="B11" s="122"/>
      <c r="C11" s="74"/>
      <c r="D11" s="75"/>
      <c r="E11" s="76"/>
      <c r="F11" s="77"/>
      <c r="G11" s="184"/>
      <c r="H11" s="184"/>
      <c r="I11" s="184"/>
      <c r="J11" s="184"/>
      <c r="K11" s="184"/>
      <c r="L11" s="184"/>
      <c r="M11" s="184"/>
      <c r="N11" s="184"/>
      <c r="O11" s="184"/>
      <c r="P11" s="159" t="s">
        <v>7</v>
      </c>
      <c r="Q11" s="160"/>
      <c r="R11" s="221"/>
      <c r="S11" s="124"/>
      <c r="T11" s="124"/>
      <c r="U11" s="124"/>
      <c r="V11" s="27" t="s">
        <v>8</v>
      </c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6"/>
      <c r="AK11" s="35" t="s">
        <v>9</v>
      </c>
      <c r="AL11" s="161"/>
      <c r="AM11" s="59"/>
      <c r="AN11" s="59"/>
      <c r="AO11" s="59"/>
      <c r="AP11" s="59"/>
      <c r="AQ11" s="59"/>
      <c r="AR11" s="59"/>
      <c r="AS11" s="36" t="s">
        <v>10</v>
      </c>
      <c r="AT11" s="54"/>
    </row>
    <row r="12" spans="1:51" ht="18" customHeight="1" x14ac:dyDescent="0.1">
      <c r="A12" s="71"/>
      <c r="B12" s="122"/>
      <c r="C12" s="78"/>
      <c r="D12" s="79"/>
      <c r="E12" s="80"/>
      <c r="F12" s="81"/>
      <c r="G12" s="184"/>
      <c r="H12" s="184"/>
      <c r="I12" s="184"/>
      <c r="J12" s="184"/>
      <c r="K12" s="184"/>
      <c r="L12" s="184"/>
      <c r="M12" s="184"/>
      <c r="N12" s="184"/>
      <c r="O12" s="184"/>
      <c r="P12" s="117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9"/>
      <c r="AK12" s="60"/>
      <c r="AL12" s="61"/>
      <c r="AM12" s="61"/>
      <c r="AN12" s="61"/>
      <c r="AO12" s="37" t="s">
        <v>8</v>
      </c>
      <c r="AP12" s="61"/>
      <c r="AQ12" s="61"/>
      <c r="AR12" s="61"/>
      <c r="AS12" s="62"/>
      <c r="AT12" s="54"/>
    </row>
    <row r="13" spans="1:51" ht="14.45" customHeight="1" x14ac:dyDescent="0.1">
      <c r="A13" s="71" t="s">
        <v>80</v>
      </c>
      <c r="B13" s="122"/>
      <c r="C13" s="129"/>
      <c r="D13" s="75"/>
      <c r="E13" s="130"/>
      <c r="F13" s="77"/>
      <c r="G13" s="184"/>
      <c r="H13" s="184"/>
      <c r="I13" s="184"/>
      <c r="J13" s="184"/>
      <c r="K13" s="184"/>
      <c r="L13" s="184"/>
      <c r="M13" s="184"/>
      <c r="N13" s="184"/>
      <c r="O13" s="184"/>
      <c r="P13" s="159" t="s">
        <v>7</v>
      </c>
      <c r="Q13" s="160"/>
      <c r="R13" s="124"/>
      <c r="S13" s="124"/>
      <c r="T13" s="124"/>
      <c r="U13" s="124"/>
      <c r="V13" s="27" t="s">
        <v>8</v>
      </c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6"/>
      <c r="AK13" s="35" t="s">
        <v>9</v>
      </c>
      <c r="AL13" s="59"/>
      <c r="AM13" s="59"/>
      <c r="AN13" s="59"/>
      <c r="AO13" s="59"/>
      <c r="AP13" s="59"/>
      <c r="AQ13" s="59"/>
      <c r="AR13" s="59"/>
      <c r="AS13" s="36" t="s">
        <v>10</v>
      </c>
      <c r="AT13" s="54"/>
    </row>
    <row r="14" spans="1:51" ht="18" customHeight="1" x14ac:dyDescent="0.1">
      <c r="A14" s="71"/>
      <c r="B14" s="122"/>
      <c r="C14" s="131"/>
      <c r="D14" s="79"/>
      <c r="E14" s="132"/>
      <c r="F14" s="81"/>
      <c r="G14" s="184"/>
      <c r="H14" s="184"/>
      <c r="I14" s="184"/>
      <c r="J14" s="184"/>
      <c r="K14" s="184"/>
      <c r="L14" s="184"/>
      <c r="M14" s="184"/>
      <c r="N14" s="184"/>
      <c r="O14" s="184"/>
      <c r="P14" s="117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9"/>
      <c r="AK14" s="60"/>
      <c r="AL14" s="61"/>
      <c r="AM14" s="61"/>
      <c r="AN14" s="61"/>
      <c r="AO14" s="37" t="s">
        <v>8</v>
      </c>
      <c r="AP14" s="61"/>
      <c r="AQ14" s="61"/>
      <c r="AR14" s="61"/>
      <c r="AS14" s="62"/>
      <c r="AT14" s="54"/>
    </row>
    <row r="15" spans="1:51" ht="15" customHeight="1" x14ac:dyDescent="0.1">
      <c r="A15" s="71" t="s">
        <v>81</v>
      </c>
      <c r="B15" s="122"/>
      <c r="C15" s="129"/>
      <c r="D15" s="75"/>
      <c r="E15" s="130"/>
      <c r="F15" s="77"/>
      <c r="G15" s="187"/>
      <c r="H15" s="187"/>
      <c r="I15" s="187"/>
      <c r="J15" s="187"/>
      <c r="K15" s="187"/>
      <c r="L15" s="187"/>
      <c r="M15" s="187"/>
      <c r="N15" s="187"/>
      <c r="O15" s="187"/>
      <c r="P15" s="24"/>
      <c r="Q15" s="25"/>
      <c r="R15" s="145"/>
      <c r="S15" s="145"/>
      <c r="T15" s="145"/>
      <c r="U15" s="145"/>
      <c r="V15" s="26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50"/>
      <c r="AK15" s="38"/>
      <c r="AL15" s="138"/>
      <c r="AM15" s="138"/>
      <c r="AN15" s="138"/>
      <c r="AO15" s="138"/>
      <c r="AP15" s="138"/>
      <c r="AQ15" s="138"/>
      <c r="AR15" s="138"/>
      <c r="AS15" s="39"/>
      <c r="AT15" s="55"/>
    </row>
    <row r="16" spans="1:51" ht="18" customHeight="1" x14ac:dyDescent="0.1">
      <c r="A16" s="71"/>
      <c r="B16" s="122"/>
      <c r="C16" s="131"/>
      <c r="D16" s="79"/>
      <c r="E16" s="132"/>
      <c r="F16" s="81"/>
      <c r="G16" s="187"/>
      <c r="H16" s="187"/>
      <c r="I16" s="187"/>
      <c r="J16" s="187"/>
      <c r="K16" s="187"/>
      <c r="L16" s="187"/>
      <c r="M16" s="187"/>
      <c r="N16" s="187"/>
      <c r="O16" s="187"/>
      <c r="P16" s="139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142"/>
      <c r="AL16" s="143"/>
      <c r="AM16" s="143"/>
      <c r="AN16" s="143"/>
      <c r="AO16" s="40"/>
      <c r="AP16" s="143"/>
      <c r="AQ16" s="143"/>
      <c r="AR16" s="143"/>
      <c r="AS16" s="144"/>
      <c r="AT16" s="55"/>
    </row>
    <row r="17" spans="1:46" ht="15" customHeight="1" x14ac:dyDescent="0.1">
      <c r="A17" s="188" t="s">
        <v>95</v>
      </c>
      <c r="B17" s="122"/>
      <c r="C17" s="129" t="s">
        <v>137</v>
      </c>
      <c r="D17" s="75"/>
      <c r="E17" s="130" t="s">
        <v>138</v>
      </c>
      <c r="F17" s="77"/>
      <c r="G17" s="187"/>
      <c r="H17" s="187"/>
      <c r="I17" s="187"/>
      <c r="J17" s="187"/>
      <c r="K17" s="187"/>
      <c r="L17" s="187"/>
      <c r="M17" s="187"/>
      <c r="N17" s="187"/>
      <c r="O17" s="187"/>
      <c r="P17" s="159" t="s">
        <v>7</v>
      </c>
      <c r="Q17" s="160"/>
      <c r="R17" s="124" t="s">
        <v>143</v>
      </c>
      <c r="S17" s="124"/>
      <c r="T17" s="124"/>
      <c r="U17" s="124"/>
      <c r="V17" s="27" t="s">
        <v>8</v>
      </c>
      <c r="W17" s="115" t="s">
        <v>154</v>
      </c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6"/>
      <c r="AK17" s="35" t="s">
        <v>9</v>
      </c>
      <c r="AL17" s="59" t="s">
        <v>151</v>
      </c>
      <c r="AM17" s="59"/>
      <c r="AN17" s="59"/>
      <c r="AO17" s="59"/>
      <c r="AP17" s="59"/>
      <c r="AQ17" s="59"/>
      <c r="AR17" s="59"/>
      <c r="AS17" s="36" t="s">
        <v>10</v>
      </c>
      <c r="AT17" s="54"/>
    </row>
    <row r="18" spans="1:46" ht="18" customHeight="1" x14ac:dyDescent="0.1">
      <c r="A18" s="71"/>
      <c r="B18" s="122"/>
      <c r="C18" s="131" t="s">
        <v>139</v>
      </c>
      <c r="D18" s="79"/>
      <c r="E18" s="132" t="s">
        <v>140</v>
      </c>
      <c r="F18" s="81"/>
      <c r="G18" s="187"/>
      <c r="H18" s="187"/>
      <c r="I18" s="187"/>
      <c r="J18" s="187"/>
      <c r="K18" s="187"/>
      <c r="L18" s="187"/>
      <c r="M18" s="187"/>
      <c r="N18" s="187"/>
      <c r="O18" s="187"/>
      <c r="P18" s="117" t="s">
        <v>155</v>
      </c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9"/>
      <c r="AK18" s="60" t="s">
        <v>156</v>
      </c>
      <c r="AL18" s="61"/>
      <c r="AM18" s="61"/>
      <c r="AN18" s="61"/>
      <c r="AO18" s="37" t="s">
        <v>8</v>
      </c>
      <c r="AP18" s="61" t="s">
        <v>157</v>
      </c>
      <c r="AQ18" s="61"/>
      <c r="AR18" s="61"/>
      <c r="AS18" s="62"/>
      <c r="AT18" s="54"/>
    </row>
    <row r="19" spans="1:46" x14ac:dyDescent="0.1">
      <c r="A19" s="71" t="s">
        <v>0</v>
      </c>
      <c r="B19" s="122"/>
      <c r="C19" s="177" t="str">
        <f>IF(P18="","",P18)</f>
        <v>千葉市中央区矢作町926−1−202</v>
      </c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 x14ac:dyDescent="0.1">
      <c r="A20" s="71"/>
      <c r="B20" s="122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 x14ac:dyDescent="0.1">
      <c r="A21" s="71" t="s">
        <v>1</v>
      </c>
      <c r="B21" s="122"/>
      <c r="C21" s="177" t="str">
        <f>IF(AL17="","",AL17&amp;"-"&amp;AK18&amp;"-"&amp;AP18)</f>
        <v>090-2745-2027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x14ac:dyDescent="0.1">
      <c r="A22" s="71"/>
      <c r="B22" s="122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 x14ac:dyDescent="0.1">
      <c r="A23" s="71" t="s">
        <v>82</v>
      </c>
      <c r="B23" s="122"/>
      <c r="C23" s="197">
        <v>90</v>
      </c>
      <c r="D23" s="189"/>
      <c r="E23" s="189">
        <v>2745</v>
      </c>
      <c r="F23" s="189"/>
      <c r="G23" s="189">
        <v>2027</v>
      </c>
      <c r="H23" s="189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 x14ac:dyDescent="0.15">
      <c r="A24" s="88"/>
      <c r="B24" s="213"/>
      <c r="C24" s="198"/>
      <c r="D24" s="190"/>
      <c r="E24" s="190"/>
      <c r="F24" s="190"/>
      <c r="G24" s="190"/>
      <c r="H24" s="190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 x14ac:dyDescent="0.15">
      <c r="A25" s="185" t="s">
        <v>120</v>
      </c>
      <c r="B25" s="120" t="s">
        <v>83</v>
      </c>
      <c r="C25" s="178" t="s">
        <v>101</v>
      </c>
      <c r="D25" s="179"/>
      <c r="E25" s="180" t="s">
        <v>102</v>
      </c>
      <c r="F25" s="181"/>
      <c r="G25" s="120" t="s">
        <v>84</v>
      </c>
      <c r="H25" s="120"/>
      <c r="I25" s="120" t="s">
        <v>85</v>
      </c>
      <c r="J25" s="120"/>
      <c r="K25" s="120"/>
      <c r="L25" s="120"/>
      <c r="M25" s="120" t="s">
        <v>86</v>
      </c>
      <c r="N25" s="120"/>
      <c r="O25" s="120"/>
      <c r="P25" s="98" t="s">
        <v>96</v>
      </c>
      <c r="Q25" s="120"/>
      <c r="R25" s="120"/>
      <c r="S25" s="120"/>
      <c r="T25" s="12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 x14ac:dyDescent="0.1">
      <c r="A26" s="186"/>
      <c r="B26" s="122"/>
      <c r="C26" s="166" t="s">
        <v>99</v>
      </c>
      <c r="D26" s="167"/>
      <c r="E26" s="168" t="s">
        <v>100</v>
      </c>
      <c r="F26" s="169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3"/>
      <c r="U26" s="1"/>
      <c r="V26" s="1"/>
      <c r="W26" s="1"/>
      <c r="X26" s="1"/>
      <c r="Y26" s="111" t="s">
        <v>20</v>
      </c>
      <c r="Z26" s="95"/>
      <c r="AA26" s="95"/>
      <c r="AB26" s="95"/>
      <c r="AC26" s="95"/>
      <c r="AD26" s="95"/>
      <c r="AE26" s="95"/>
      <c r="AF26" s="95"/>
      <c r="AG26" s="1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 x14ac:dyDescent="0.1">
      <c r="A27" s="99">
        <v>1</v>
      </c>
      <c r="B27" s="72" t="s">
        <v>158</v>
      </c>
      <c r="C27" s="129" t="s">
        <v>159</v>
      </c>
      <c r="D27" s="75"/>
      <c r="E27" s="130" t="s">
        <v>160</v>
      </c>
      <c r="F27" s="77"/>
      <c r="G27" s="82">
        <v>5</v>
      </c>
      <c r="H27" s="65"/>
      <c r="I27" s="82" t="s">
        <v>163</v>
      </c>
      <c r="J27" s="64"/>
      <c r="K27" s="64"/>
      <c r="L27" s="65"/>
      <c r="M27" s="63" t="s">
        <v>164</v>
      </c>
      <c r="N27" s="64"/>
      <c r="O27" s="65"/>
      <c r="P27" s="63">
        <v>140</v>
      </c>
      <c r="Q27" s="64"/>
      <c r="R27" s="64"/>
      <c r="S27" s="64"/>
      <c r="T27" s="69"/>
      <c r="U27" s="1"/>
      <c r="V27" s="1"/>
      <c r="W27" s="1"/>
      <c r="X27" s="1"/>
      <c r="Y27" s="191">
        <v>9</v>
      </c>
      <c r="Z27" s="192"/>
      <c r="AA27" s="192"/>
      <c r="AB27" s="192"/>
      <c r="AC27" s="192"/>
      <c r="AD27" s="192"/>
      <c r="AE27" s="192"/>
      <c r="AF27" s="192"/>
      <c r="AG27" s="193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 x14ac:dyDescent="0.15">
      <c r="A28" s="100"/>
      <c r="B28" s="73"/>
      <c r="C28" s="131" t="s">
        <v>161</v>
      </c>
      <c r="D28" s="79"/>
      <c r="E28" s="132" t="s">
        <v>162</v>
      </c>
      <c r="F28" s="81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94"/>
      <c r="Z28" s="195"/>
      <c r="AA28" s="195"/>
      <c r="AB28" s="195"/>
      <c r="AC28" s="195"/>
      <c r="AD28" s="195"/>
      <c r="AE28" s="195"/>
      <c r="AF28" s="195"/>
      <c r="AG28" s="196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 x14ac:dyDescent="0.1">
      <c r="A29" s="99">
        <v>2</v>
      </c>
      <c r="B29" s="72">
        <v>2</v>
      </c>
      <c r="C29" s="129" t="s">
        <v>165</v>
      </c>
      <c r="D29" s="75"/>
      <c r="E29" s="130" t="s">
        <v>166</v>
      </c>
      <c r="F29" s="77"/>
      <c r="G29" s="82">
        <v>5</v>
      </c>
      <c r="H29" s="65"/>
      <c r="I29" s="82" t="s">
        <v>169</v>
      </c>
      <c r="J29" s="64"/>
      <c r="K29" s="64"/>
      <c r="L29" s="65"/>
      <c r="M29" s="63" t="s">
        <v>170</v>
      </c>
      <c r="N29" s="64"/>
      <c r="O29" s="65"/>
      <c r="P29" s="63">
        <v>145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1">
      <c r="A30" s="100"/>
      <c r="B30" s="73"/>
      <c r="C30" s="131" t="s">
        <v>167</v>
      </c>
      <c r="D30" s="79"/>
      <c r="E30" s="132" t="s">
        <v>168</v>
      </c>
      <c r="F30" s="81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x14ac:dyDescent="0.1">
      <c r="A31" s="99">
        <v>3</v>
      </c>
      <c r="B31" s="72">
        <v>3</v>
      </c>
      <c r="C31" s="129" t="s">
        <v>171</v>
      </c>
      <c r="D31" s="75"/>
      <c r="E31" s="130" t="s">
        <v>160</v>
      </c>
      <c r="F31" s="77"/>
      <c r="G31" s="82">
        <v>5</v>
      </c>
      <c r="H31" s="65"/>
      <c r="I31" s="82" t="s">
        <v>174</v>
      </c>
      <c r="J31" s="64"/>
      <c r="K31" s="64"/>
      <c r="L31" s="65"/>
      <c r="M31" s="63" t="s">
        <v>175</v>
      </c>
      <c r="N31" s="64"/>
      <c r="O31" s="65"/>
      <c r="P31" s="63">
        <v>145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1">
      <c r="A32" s="100"/>
      <c r="B32" s="73"/>
      <c r="C32" s="131" t="s">
        <v>172</v>
      </c>
      <c r="D32" s="79"/>
      <c r="E32" s="132" t="s">
        <v>173</v>
      </c>
      <c r="F32" s="81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 x14ac:dyDescent="0.15">
      <c r="A33" s="99">
        <v>4</v>
      </c>
      <c r="B33" s="72">
        <v>4</v>
      </c>
      <c r="C33" s="129" t="s">
        <v>176</v>
      </c>
      <c r="D33" s="75"/>
      <c r="E33" s="130" t="s">
        <v>177</v>
      </c>
      <c r="F33" s="77"/>
      <c r="G33" s="82">
        <v>4</v>
      </c>
      <c r="H33" s="65"/>
      <c r="I33" s="82" t="s">
        <v>180</v>
      </c>
      <c r="J33" s="64"/>
      <c r="K33" s="64"/>
      <c r="L33" s="65"/>
      <c r="M33" s="63" t="s">
        <v>181</v>
      </c>
      <c r="N33" s="64"/>
      <c r="O33" s="65"/>
      <c r="P33" s="63">
        <v>140</v>
      </c>
      <c r="Q33" s="64"/>
      <c r="R33" s="64"/>
      <c r="S33" s="64"/>
      <c r="T33" s="69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x14ac:dyDescent="0.1">
      <c r="A34" s="100"/>
      <c r="B34" s="73"/>
      <c r="C34" s="131" t="s">
        <v>178</v>
      </c>
      <c r="D34" s="79"/>
      <c r="E34" s="132" t="s">
        <v>179</v>
      </c>
      <c r="F34" s="81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11" t="s">
        <v>58</v>
      </c>
      <c r="Z34" s="95"/>
      <c r="AA34" s="95"/>
      <c r="AB34" s="95"/>
      <c r="AC34" s="95"/>
      <c r="AD34" s="95"/>
      <c r="AE34" s="95"/>
      <c r="AF34" s="95"/>
      <c r="AG34" s="11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 x14ac:dyDescent="0.1">
      <c r="A35" s="99">
        <v>5</v>
      </c>
      <c r="B35" s="72">
        <v>5</v>
      </c>
      <c r="C35" s="129" t="s">
        <v>182</v>
      </c>
      <c r="D35" s="75"/>
      <c r="E35" s="130" t="s">
        <v>183</v>
      </c>
      <c r="F35" s="77"/>
      <c r="G35" s="82">
        <v>3</v>
      </c>
      <c r="H35" s="65"/>
      <c r="I35" s="82" t="s">
        <v>169</v>
      </c>
      <c r="J35" s="64"/>
      <c r="K35" s="64"/>
      <c r="L35" s="65"/>
      <c r="M35" s="63" t="s">
        <v>186</v>
      </c>
      <c r="N35" s="64"/>
      <c r="O35" s="65"/>
      <c r="P35" s="63">
        <v>139</v>
      </c>
      <c r="Q35" s="64"/>
      <c r="R35" s="64"/>
      <c r="S35" s="64"/>
      <c r="T35" s="69"/>
      <c r="U35" s="1"/>
      <c r="V35" s="1"/>
      <c r="W35" s="1"/>
      <c r="X35" s="1"/>
      <c r="Y35" s="113">
        <v>1</v>
      </c>
      <c r="Z35" s="64"/>
      <c r="AA35" s="64"/>
      <c r="AB35" s="64"/>
      <c r="AC35" s="64"/>
      <c r="AD35" s="64"/>
      <c r="AE35" s="64"/>
      <c r="AF35" s="64"/>
      <c r="AG35" s="69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 x14ac:dyDescent="0.15">
      <c r="A36" s="100"/>
      <c r="B36" s="73"/>
      <c r="C36" s="131" t="s">
        <v>184</v>
      </c>
      <c r="D36" s="79"/>
      <c r="E36" s="132" t="s">
        <v>185</v>
      </c>
      <c r="F36" s="81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14"/>
      <c r="Z36" s="86"/>
      <c r="AA36" s="86"/>
      <c r="AB36" s="86"/>
      <c r="AC36" s="86"/>
      <c r="AD36" s="86"/>
      <c r="AE36" s="86"/>
      <c r="AF36" s="86"/>
      <c r="AG36" s="87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 x14ac:dyDescent="0.1">
      <c r="A37" s="99">
        <v>6</v>
      </c>
      <c r="B37" s="72">
        <v>6</v>
      </c>
      <c r="C37" s="129" t="s">
        <v>187</v>
      </c>
      <c r="D37" s="75"/>
      <c r="E37" s="130" t="s">
        <v>160</v>
      </c>
      <c r="F37" s="77"/>
      <c r="G37" s="82">
        <v>3</v>
      </c>
      <c r="H37" s="65"/>
      <c r="I37" s="82" t="s">
        <v>163</v>
      </c>
      <c r="J37" s="64"/>
      <c r="K37" s="64"/>
      <c r="L37" s="65"/>
      <c r="M37" s="63" t="s">
        <v>190</v>
      </c>
      <c r="N37" s="64"/>
      <c r="O37" s="65"/>
      <c r="P37" s="63">
        <v>135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1">
      <c r="A38" s="100"/>
      <c r="B38" s="73"/>
      <c r="C38" s="131" t="s">
        <v>188</v>
      </c>
      <c r="D38" s="79"/>
      <c r="E38" s="132" t="s">
        <v>189</v>
      </c>
      <c r="F38" s="81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 x14ac:dyDescent="0.1">
      <c r="A39" s="99">
        <v>7</v>
      </c>
      <c r="B39" s="72">
        <v>7</v>
      </c>
      <c r="C39" s="74" t="s">
        <v>191</v>
      </c>
      <c r="D39" s="75"/>
      <c r="E39" s="76" t="s">
        <v>192</v>
      </c>
      <c r="F39" s="77"/>
      <c r="G39" s="85">
        <v>6</v>
      </c>
      <c r="H39" s="65"/>
      <c r="I39" s="85" t="s">
        <v>180</v>
      </c>
      <c r="J39" s="64"/>
      <c r="K39" s="64"/>
      <c r="L39" s="65"/>
      <c r="M39" s="63" t="s">
        <v>195</v>
      </c>
      <c r="N39" s="64"/>
      <c r="O39" s="65"/>
      <c r="P39" s="63">
        <v>148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1">
      <c r="A40" s="100"/>
      <c r="B40" s="73"/>
      <c r="C40" s="131" t="s">
        <v>193</v>
      </c>
      <c r="D40" s="79"/>
      <c r="E40" s="80" t="s">
        <v>194</v>
      </c>
      <c r="F40" s="81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 x14ac:dyDescent="0.1">
      <c r="A41" s="99">
        <v>8</v>
      </c>
      <c r="B41" s="72">
        <v>8</v>
      </c>
      <c r="C41" s="129" t="s">
        <v>196</v>
      </c>
      <c r="D41" s="75"/>
      <c r="E41" s="130" t="s">
        <v>197</v>
      </c>
      <c r="F41" s="77"/>
      <c r="G41" s="82">
        <v>5</v>
      </c>
      <c r="H41" s="65"/>
      <c r="I41" s="82" t="s">
        <v>163</v>
      </c>
      <c r="J41" s="64"/>
      <c r="K41" s="64"/>
      <c r="L41" s="65"/>
      <c r="M41" s="63" t="s">
        <v>200</v>
      </c>
      <c r="N41" s="64"/>
      <c r="O41" s="65"/>
      <c r="P41" s="63">
        <v>139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1">
      <c r="A42" s="100"/>
      <c r="B42" s="73"/>
      <c r="C42" s="131" t="s">
        <v>198</v>
      </c>
      <c r="D42" s="79"/>
      <c r="E42" s="132" t="s">
        <v>199</v>
      </c>
      <c r="F42" s="81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 x14ac:dyDescent="0.1">
      <c r="A43" s="99">
        <v>9</v>
      </c>
      <c r="B43" s="72">
        <v>9</v>
      </c>
      <c r="C43" s="74" t="s">
        <v>196</v>
      </c>
      <c r="D43" s="75"/>
      <c r="E43" s="76" t="s">
        <v>201</v>
      </c>
      <c r="F43" s="77"/>
      <c r="G43" s="82">
        <v>4</v>
      </c>
      <c r="H43" s="65"/>
      <c r="I43" s="82" t="s">
        <v>163</v>
      </c>
      <c r="J43" s="64"/>
      <c r="K43" s="64"/>
      <c r="L43" s="65"/>
      <c r="M43" s="63" t="s">
        <v>203</v>
      </c>
      <c r="N43" s="64"/>
      <c r="O43" s="65"/>
      <c r="P43" s="63">
        <v>128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1">
      <c r="A44" s="100"/>
      <c r="B44" s="73"/>
      <c r="C44" s="78" t="s">
        <v>198</v>
      </c>
      <c r="D44" s="79"/>
      <c r="E44" s="80" t="s">
        <v>202</v>
      </c>
      <c r="F44" s="81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 x14ac:dyDescent="0.1">
      <c r="A45" s="99">
        <v>10</v>
      </c>
      <c r="B45" s="72">
        <v>10</v>
      </c>
      <c r="C45" s="74" t="s">
        <v>204</v>
      </c>
      <c r="D45" s="75"/>
      <c r="E45" s="76" t="s">
        <v>205</v>
      </c>
      <c r="F45" s="77"/>
      <c r="G45" s="82">
        <v>1</v>
      </c>
      <c r="H45" s="65"/>
      <c r="I45" s="85" t="s">
        <v>163</v>
      </c>
      <c r="J45" s="64"/>
      <c r="K45" s="64"/>
      <c r="L45" s="65"/>
      <c r="M45" s="63" t="s">
        <v>208</v>
      </c>
      <c r="N45" s="64"/>
      <c r="O45" s="65"/>
      <c r="P45" s="63">
        <v>124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1">
      <c r="A46" s="100"/>
      <c r="B46" s="73"/>
      <c r="C46" s="78" t="s">
        <v>206</v>
      </c>
      <c r="D46" s="79"/>
      <c r="E46" s="80" t="s">
        <v>207</v>
      </c>
      <c r="F46" s="81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 x14ac:dyDescent="0.1">
      <c r="A47" s="99">
        <v>11</v>
      </c>
      <c r="B47" s="72">
        <v>11</v>
      </c>
      <c r="C47" s="74" t="s">
        <v>209</v>
      </c>
      <c r="D47" s="75"/>
      <c r="E47" s="76" t="s">
        <v>210</v>
      </c>
      <c r="F47" s="77"/>
      <c r="G47" s="82">
        <v>1</v>
      </c>
      <c r="H47" s="65"/>
      <c r="I47" s="85" t="s">
        <v>213</v>
      </c>
      <c r="J47" s="64"/>
      <c r="K47" s="64"/>
      <c r="L47" s="65"/>
      <c r="M47" s="63" t="s">
        <v>214</v>
      </c>
      <c r="N47" s="64"/>
      <c r="O47" s="65"/>
      <c r="P47" s="63">
        <v>124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x14ac:dyDescent="0.1">
      <c r="A48" s="100"/>
      <c r="B48" s="73"/>
      <c r="C48" s="78" t="s">
        <v>211</v>
      </c>
      <c r="D48" s="79"/>
      <c r="E48" s="80" t="s">
        <v>212</v>
      </c>
      <c r="F48" s="81"/>
      <c r="G48" s="66"/>
      <c r="H48" s="68"/>
      <c r="I48" s="66"/>
      <c r="J48" s="67"/>
      <c r="K48" s="67"/>
      <c r="L48" s="68"/>
      <c r="M48" s="66"/>
      <c r="N48" s="67"/>
      <c r="O48" s="68"/>
      <c r="P48" s="66"/>
      <c r="Q48" s="67"/>
      <c r="R48" s="67"/>
      <c r="S48" s="67"/>
      <c r="T48" s="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 x14ac:dyDescent="0.1">
      <c r="A49" s="99">
        <v>12</v>
      </c>
      <c r="B49" s="72"/>
      <c r="C49" s="74"/>
      <c r="D49" s="75"/>
      <c r="E49" s="76"/>
      <c r="F49" s="77"/>
      <c r="G49" s="82"/>
      <c r="H49" s="65"/>
      <c r="I49" s="85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1">
      <c r="A50" s="171"/>
      <c r="B50" s="172"/>
      <c r="C50" s="173"/>
      <c r="D50" s="174"/>
      <c r="E50" s="175"/>
      <c r="F50" s="176"/>
      <c r="G50" s="66"/>
      <c r="H50" s="68"/>
      <c r="I50" s="156"/>
      <c r="J50" s="157"/>
      <c r="K50" s="157"/>
      <c r="L50" s="170"/>
      <c r="M50" s="156"/>
      <c r="N50" s="157"/>
      <c r="O50" s="170"/>
      <c r="P50" s="156"/>
      <c r="Q50" s="157"/>
      <c r="R50" s="157"/>
      <c r="S50" s="157"/>
      <c r="T50" s="15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 x14ac:dyDescent="0.1">
      <c r="A51" s="71">
        <v>13</v>
      </c>
      <c r="B51" s="72"/>
      <c r="C51" s="74"/>
      <c r="D51" s="75"/>
      <c r="E51" s="76"/>
      <c r="F51" s="77"/>
      <c r="G51" s="82"/>
      <c r="H51" s="65"/>
      <c r="I51" s="85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x14ac:dyDescent="0.1">
      <c r="A52" s="71"/>
      <c r="B52" s="73"/>
      <c r="C52" s="78"/>
      <c r="D52" s="79"/>
      <c r="E52" s="80"/>
      <c r="F52" s="81"/>
      <c r="G52" s="66"/>
      <c r="H52" s="68"/>
      <c r="I52" s="66"/>
      <c r="J52" s="67"/>
      <c r="K52" s="67"/>
      <c r="L52" s="68"/>
      <c r="M52" s="66"/>
      <c r="N52" s="67"/>
      <c r="O52" s="68"/>
      <c r="P52" s="66"/>
      <c r="Q52" s="67"/>
      <c r="R52" s="67"/>
      <c r="S52" s="67"/>
      <c r="T52" s="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 x14ac:dyDescent="0.1">
      <c r="A53" s="71">
        <v>14</v>
      </c>
      <c r="B53" s="72"/>
      <c r="C53" s="74"/>
      <c r="D53" s="75"/>
      <c r="E53" s="76"/>
      <c r="F53" s="77"/>
      <c r="G53" s="82"/>
      <c r="H53" s="65"/>
      <c r="I53" s="85"/>
      <c r="J53" s="64"/>
      <c r="K53" s="64"/>
      <c r="L53" s="65"/>
      <c r="M53" s="63"/>
      <c r="N53" s="64"/>
      <c r="O53" s="65"/>
      <c r="P53" s="63"/>
      <c r="Q53" s="64"/>
      <c r="R53" s="64"/>
      <c r="S53" s="64"/>
      <c r="T53" s="69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 x14ac:dyDescent="0.15">
      <c r="A54" s="88"/>
      <c r="B54" s="89"/>
      <c r="C54" s="90"/>
      <c r="D54" s="91"/>
      <c r="E54" s="92"/>
      <c r="F54" s="93"/>
      <c r="G54" s="83"/>
      <c r="H54" s="84"/>
      <c r="I54" s="83"/>
      <c r="J54" s="86"/>
      <c r="K54" s="86"/>
      <c r="L54" s="84"/>
      <c r="M54" s="83"/>
      <c r="N54" s="86"/>
      <c r="O54" s="84"/>
      <c r="P54" s="83"/>
      <c r="Q54" s="86"/>
      <c r="R54" s="86"/>
      <c r="S54" s="86"/>
      <c r="T54" s="8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 x14ac:dyDescent="0.15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 x14ac:dyDescent="0.1">
      <c r="A56" s="162" t="s">
        <v>98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1"/>
      <c r="U56" s="2"/>
      <c r="V56" s="146" t="s">
        <v>116</v>
      </c>
      <c r="W56" s="147"/>
      <c r="X56" s="147"/>
      <c r="Y56" s="147"/>
      <c r="Z56" s="147"/>
      <c r="AA56" s="147"/>
      <c r="AB56" s="147"/>
      <c r="AC56" s="147"/>
      <c r="AD56" s="147"/>
      <c r="AE56" s="147"/>
      <c r="AF56" s="148"/>
      <c r="AG56" s="149"/>
      <c r="AH56" s="149"/>
      <c r="AI56" s="149"/>
      <c r="AJ56" s="14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 x14ac:dyDescent="0.15">
      <c r="A57" s="163" t="s">
        <v>215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5"/>
      <c r="U57" s="2"/>
      <c r="V57" s="56">
        <f>LEN(A57)</f>
        <v>32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x14ac:dyDescent="0.1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8.99609375" defaultRowHeight="13.5" x14ac:dyDescent="0.1"/>
  <cols>
    <col min="1" max="1" width="11.04296875" style="3" customWidth="1"/>
    <col min="2" max="2" width="26.99609375" style="3" customWidth="1"/>
    <col min="3" max="16384" width="8.99609375" style="3"/>
  </cols>
  <sheetData>
    <row r="1" spans="1:41" x14ac:dyDescent="0.1">
      <c r="A1" s="222" t="s">
        <v>11</v>
      </c>
      <c r="B1" s="222"/>
      <c r="D1" s="4" t="s">
        <v>12</v>
      </c>
      <c r="E1" s="5" t="s">
        <v>13</v>
      </c>
      <c r="F1" s="6" t="s">
        <v>14</v>
      </c>
      <c r="G1" s="4" t="s">
        <v>12</v>
      </c>
      <c r="H1" s="5" t="s">
        <v>15</v>
      </c>
      <c r="I1" s="6" t="s">
        <v>16</v>
      </c>
      <c r="J1" s="4" t="s">
        <v>12</v>
      </c>
      <c r="K1" s="5" t="s">
        <v>15</v>
      </c>
      <c r="L1" s="6" t="s">
        <v>16</v>
      </c>
      <c r="M1" s="4" t="s">
        <v>12</v>
      </c>
      <c r="N1" s="5" t="s">
        <v>15</v>
      </c>
      <c r="O1" s="6" t="s">
        <v>16</v>
      </c>
      <c r="P1" s="4" t="s">
        <v>12</v>
      </c>
      <c r="Q1" s="5" t="s">
        <v>15</v>
      </c>
      <c r="R1" s="6" t="s">
        <v>16</v>
      </c>
      <c r="S1" s="4" t="s">
        <v>12</v>
      </c>
      <c r="T1" s="5" t="s">
        <v>15</v>
      </c>
      <c r="U1" s="6" t="s">
        <v>16</v>
      </c>
      <c r="V1" s="4" t="s">
        <v>12</v>
      </c>
      <c r="W1" s="5" t="s">
        <v>15</v>
      </c>
      <c r="X1" s="6" t="s">
        <v>16</v>
      </c>
      <c r="Y1" s="4" t="s">
        <v>12</v>
      </c>
      <c r="Z1" s="5" t="s">
        <v>15</v>
      </c>
      <c r="AA1" s="6" t="s">
        <v>16</v>
      </c>
      <c r="AB1" s="4" t="s">
        <v>12</v>
      </c>
      <c r="AC1" s="5" t="s">
        <v>15</v>
      </c>
      <c r="AD1" s="6" t="s">
        <v>16</v>
      </c>
      <c r="AE1" s="4" t="s">
        <v>12</v>
      </c>
      <c r="AF1" s="5" t="s">
        <v>15</v>
      </c>
      <c r="AG1" s="6" t="s">
        <v>16</v>
      </c>
      <c r="AH1" s="4" t="s">
        <v>12</v>
      </c>
      <c r="AI1" s="5" t="s">
        <v>15</v>
      </c>
      <c r="AJ1" s="6" t="s">
        <v>16</v>
      </c>
    </row>
    <row r="2" spans="1:41" ht="14.25" thickBot="1" x14ac:dyDescent="0.15">
      <c r="A2" s="222"/>
      <c r="B2" s="222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 x14ac:dyDescent="0.15">
      <c r="C3" s="7"/>
      <c r="D3" s="7"/>
      <c r="G3" s="11"/>
    </row>
    <row r="4" spans="1:41" x14ac:dyDescent="0.1">
      <c r="A4" s="223" t="s">
        <v>18</v>
      </c>
      <c r="B4" s="224"/>
      <c r="C4" s="224"/>
      <c r="D4" s="224"/>
      <c r="E4" s="224"/>
      <c r="F4" s="224"/>
      <c r="G4" s="225"/>
      <c r="H4" s="5" t="s">
        <v>19</v>
      </c>
      <c r="I4" s="5" t="s">
        <v>20</v>
      </c>
      <c r="J4" s="226" t="s">
        <v>68</v>
      </c>
      <c r="K4" s="224"/>
      <c r="L4" s="224"/>
      <c r="M4" s="224"/>
      <c r="N4" s="224"/>
      <c r="O4" s="224"/>
      <c r="P4" s="224"/>
      <c r="Q4" s="225"/>
    </row>
    <row r="5" spans="1:41" ht="72" customHeight="1" thickBot="1" x14ac:dyDescent="0.15">
      <c r="A5" s="227"/>
      <c r="B5" s="228"/>
      <c r="C5" s="228"/>
      <c r="D5" s="228"/>
      <c r="E5" s="228"/>
      <c r="F5" s="228"/>
      <c r="G5" s="229"/>
      <c r="H5" s="9" t="str">
        <f>IF(入力!J3="","",入力!J3)</f>
        <v>女子</v>
      </c>
      <c r="I5" s="9">
        <f>入力!Y27</f>
        <v>9</v>
      </c>
      <c r="J5" s="230"/>
      <c r="K5" s="231"/>
      <c r="L5" s="231"/>
      <c r="M5" s="231"/>
      <c r="N5" s="231"/>
      <c r="O5" s="231"/>
      <c r="P5" s="231"/>
      <c r="Q5" s="232"/>
    </row>
    <row r="6" spans="1:41" x14ac:dyDescent="0.1">
      <c r="A6" s="4" t="s">
        <v>69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70</v>
      </c>
      <c r="O6" s="5" t="s">
        <v>71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105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1">
      <c r="A7" s="12">
        <f>IF(入力!J5="","",入力!J5)</f>
        <v>22002</v>
      </c>
      <c r="B7" s="13" t="str">
        <f>IF(入力!C3="","",入力!C3)</f>
        <v>スターキッズ</v>
      </c>
      <c r="C7" s="13" t="str">
        <f>IF(入力!C2="","",入力!C2)</f>
        <v>スターキッズ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</v>
      </c>
      <c r="S7" s="13" t="str">
        <f>IF(入力!AE5="","",入力!AE5)</f>
        <v>蘇我</v>
      </c>
      <c r="T7" s="13"/>
      <c r="U7" s="13" t="str">
        <f>IF(入力!C4="","",入力!C4)</f>
        <v>T10077993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 x14ac:dyDescent="0.1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 x14ac:dyDescent="0.15"/>
    <row r="15" spans="1:41" x14ac:dyDescent="0.1">
      <c r="A15" s="4" t="s">
        <v>72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73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1">
      <c r="A16" s="52">
        <v>1</v>
      </c>
      <c r="B16" s="51" t="s">
        <v>54</v>
      </c>
      <c r="C16" s="13" t="str">
        <f>IF(入力!C8="","",入力!C8)</f>
        <v>野口</v>
      </c>
      <c r="D16" s="13" t="str">
        <f>IF(入力!E8="","",入力!E8)</f>
        <v>和江</v>
      </c>
      <c r="E16" s="13" t="str">
        <f>IF(入力!C7="","",入力!C7)</f>
        <v>ノグチ</v>
      </c>
      <c r="F16" s="13" t="str">
        <f>IF(入力!E7="","",入力!E7)</f>
        <v>カズエ</v>
      </c>
      <c r="G16" s="13" t="str">
        <f>IF(入力!G7="","",入力!G7)</f>
        <v>JVA007695599</v>
      </c>
      <c r="H16" s="13">
        <f>IF(入力!J7="","",入力!J7)</f>
        <v>16943</v>
      </c>
      <c r="I16" s="13" t="str">
        <f>IF(入力!M7="","",入力!M7)</f>
        <v/>
      </c>
      <c r="J16" s="13"/>
      <c r="K16" s="13"/>
      <c r="L16" s="13">
        <f>IF(入力!AT7="","",入力!AT7)</f>
        <v>68</v>
      </c>
      <c r="M16" s="13"/>
      <c r="N16" s="13"/>
      <c r="O16" s="13"/>
      <c r="P16" s="13"/>
      <c r="Q16" s="13"/>
      <c r="R16" s="13" t="str">
        <f>IF(入力!R7="","",入力!R7)</f>
        <v>260</v>
      </c>
      <c r="S16" s="13" t="str">
        <f>IF(入力!W7="","",入力!W7)</f>
        <v>0808</v>
      </c>
      <c r="T16" s="13" t="str">
        <f>IF(入力!P8="","",入力!P8)</f>
        <v>千葉市中央区星久喜町94−38−102</v>
      </c>
      <c r="U16" s="13" t="str">
        <f>IF(入力!AL7="","",入力!AL7)</f>
        <v>043</v>
      </c>
      <c r="V16" s="13" t="str">
        <f>IF(入力!AK8="","",入力!AK8)</f>
        <v>261</v>
      </c>
      <c r="W16" s="13" t="str">
        <f>IF(入力!AP8="","",入力!AP8)</f>
        <v>7118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1">
      <c r="A17" s="52">
        <v>2</v>
      </c>
      <c r="B17" s="51" t="s">
        <v>74</v>
      </c>
      <c r="C17" s="13" t="str">
        <f>IF(入力!C10="","",入力!C10)</f>
        <v>羽鳥</v>
      </c>
      <c r="D17" s="13" t="str">
        <f>IF(入力!E10="","",入力!E10)</f>
        <v>貴子</v>
      </c>
      <c r="E17" s="13" t="str">
        <f>IF(入力!C9="","",入力!C9)</f>
        <v>ハトリ</v>
      </c>
      <c r="F17" s="13" t="str">
        <f>IF(入力!E9="","",入力!E9)</f>
        <v>タカコ</v>
      </c>
      <c r="G17" s="13" t="str">
        <f>IF(入力!G9="","",入力!G9)</f>
        <v>JVA000197533</v>
      </c>
      <c r="H17" s="13">
        <f>IF(入力!J9="","",入力!J9)</f>
        <v>26996</v>
      </c>
      <c r="I17" s="13" t="str">
        <f>IF(入力!M9="","",入力!M9)</f>
        <v/>
      </c>
      <c r="J17" s="13"/>
      <c r="K17" s="13"/>
      <c r="L17" s="13">
        <f>IF(入力!AT9="","",入力!AT9)</f>
        <v>64</v>
      </c>
      <c r="M17" s="13"/>
      <c r="N17" s="13"/>
      <c r="O17" s="13"/>
      <c r="P17" s="13"/>
      <c r="Q17" s="13"/>
      <c r="R17" s="13" t="str">
        <f>IF(入力!R9="","",入力!R9)</f>
        <v>260</v>
      </c>
      <c r="S17" s="13" t="str">
        <f>IF(入力!W9="","",入力!W9)</f>
        <v>0844</v>
      </c>
      <c r="T17" s="13" t="str">
        <f>IF(入力!P10="","",入力!P10)</f>
        <v>千葉市中央区千葉寺町1217−11</v>
      </c>
      <c r="U17" s="13" t="str">
        <f>IF(入力!AL9="","",入力!AL9)</f>
        <v>090</v>
      </c>
      <c r="V17" s="13" t="str">
        <f>IF(入力!AK10="","",入力!AK10)</f>
        <v>3332</v>
      </c>
      <c r="W17" s="13" t="str">
        <f>IF(入力!AP10="","",入力!AP10)</f>
        <v>3419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1">
      <c r="A18" s="52">
        <v>3</v>
      </c>
      <c r="B18" s="51" t="s">
        <v>75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1">
      <c r="A19" s="52">
        <v>4</v>
      </c>
      <c r="B19" s="51" t="s">
        <v>76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1">
      <c r="A20" s="52">
        <v>5</v>
      </c>
      <c r="B20" s="51" t="s">
        <v>77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1">
      <c r="A21" s="52">
        <v>6</v>
      </c>
      <c r="B21" s="51" t="s">
        <v>55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1">
      <c r="A22" s="52">
        <v>7</v>
      </c>
      <c r="B22" s="51" t="s">
        <v>56</v>
      </c>
      <c r="C22" s="13" t="str">
        <f>IF(入力!C18="","",入力!C18)</f>
        <v>斎藤</v>
      </c>
      <c r="D22" s="13" t="str">
        <f>IF(入力!E18="","",入力!E18)</f>
        <v>きよ子</v>
      </c>
      <c r="E22" s="13" t="str">
        <f>IF(入力!C17="","",入力!C17)</f>
        <v>サイトウ</v>
      </c>
      <c r="F22" s="13" t="str">
        <f>IF(入力!E17="","",入力!E17)</f>
        <v>キヨコ</v>
      </c>
      <c r="G22" s="13"/>
      <c r="H22" s="13"/>
      <c r="I22" s="13"/>
      <c r="J22" s="13"/>
      <c r="K22" s="13"/>
      <c r="L22" s="13" t="str">
        <f>IF(入力!AT17="","",入力!AT17)</f>
        <v/>
      </c>
      <c r="M22" s="13"/>
      <c r="N22" s="13">
        <f>IF(入力!C23="","",入力!C23)</f>
        <v>90</v>
      </c>
      <c r="O22" s="13">
        <f>IF(入力!E23="","",入力!E23)</f>
        <v>2745</v>
      </c>
      <c r="P22" s="13">
        <f>IF(入力!G23="","",入力!G23)</f>
        <v>2027</v>
      </c>
      <c r="Q22" s="13"/>
      <c r="R22" s="13" t="str">
        <f>IF(入力!R17="","",入力!R17)</f>
        <v>260</v>
      </c>
      <c r="S22" s="13" t="str">
        <f>IF(入力!W17="","",入力!W17)</f>
        <v>0851</v>
      </c>
      <c r="T22" s="13" t="str">
        <f>IF(入力!P18="","",入力!P18)</f>
        <v>千葉市中央区矢作町926−1−202</v>
      </c>
      <c r="U22" s="13" t="str">
        <f>IF(入力!AL17="","",入力!AL17)</f>
        <v>090</v>
      </c>
      <c r="V22" s="13" t="str">
        <f>IF(入力!AK18="","",入力!AK18)</f>
        <v>2745</v>
      </c>
      <c r="W22" s="13" t="str">
        <f>IF(入力!AP18="","",入力!AP18)</f>
        <v>2027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1">
      <c r="A23" s="52">
        <v>8</v>
      </c>
      <c r="B23" s="51" t="s">
        <v>57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1">
      <c r="A24" s="52">
        <v>9</v>
      </c>
      <c r="B24" s="51" t="s">
        <v>58</v>
      </c>
      <c r="C24" s="51" t="str">
        <f>VLOOKUP($B$51,$A$53:$F$352,3)</f>
        <v>丸</v>
      </c>
      <c r="D24" s="51" t="str">
        <f>VLOOKUP($B$51,$A$53:$F$352,4)</f>
        <v>暖果</v>
      </c>
      <c r="E24" s="51" t="str">
        <f>VLOOKUP($B$51,$A$53:$F$352,5)</f>
        <v>マル</v>
      </c>
      <c r="F24" s="51" t="str">
        <f>VLOOKUP($B$51,$A$53:$F$352,6)</f>
        <v>ホノカ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 x14ac:dyDescent="0.1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1">
      <c r="A41" s="17"/>
      <c r="B41" s="18"/>
    </row>
    <row r="42" spans="1:41" x14ac:dyDescent="0.1">
      <c r="A42" s="17"/>
      <c r="B42" s="18"/>
    </row>
    <row r="43" spans="1:41" x14ac:dyDescent="0.1">
      <c r="A43" s="17"/>
      <c r="B43" s="18"/>
    </row>
    <row r="44" spans="1:41" x14ac:dyDescent="0.1">
      <c r="A44" s="17"/>
      <c r="B44" s="18"/>
    </row>
    <row r="45" spans="1:41" x14ac:dyDescent="0.1">
      <c r="A45" s="17"/>
      <c r="B45" s="18"/>
    </row>
    <row r="46" spans="1:41" x14ac:dyDescent="0.1">
      <c r="A46" s="17"/>
      <c r="B46" s="18"/>
    </row>
    <row r="47" spans="1:41" x14ac:dyDescent="0.1">
      <c r="A47" s="17"/>
      <c r="B47" s="18"/>
    </row>
    <row r="48" spans="1:41" x14ac:dyDescent="0.1">
      <c r="A48" s="17"/>
      <c r="B48" s="18"/>
    </row>
    <row r="49" spans="1:41" x14ac:dyDescent="0.1">
      <c r="A49" s="17"/>
      <c r="B49" s="18"/>
    </row>
    <row r="50" spans="1:41" ht="14.25" thickBot="1" x14ac:dyDescent="0.15">
      <c r="A50" s="17"/>
      <c r="B50" s="18"/>
    </row>
    <row r="51" spans="1:41" ht="14.25" thickBot="1" x14ac:dyDescent="0.15">
      <c r="A51" s="50" t="s">
        <v>121</v>
      </c>
      <c r="B51" s="19">
        <f>IF(入力!Y35="","",入力!Y35)</f>
        <v>1</v>
      </c>
    </row>
    <row r="52" spans="1:41" x14ac:dyDescent="0.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1">
      <c r="A53" s="12">
        <v>1</v>
      </c>
      <c r="B53" s="13" t="str">
        <f>IF(入力!B27="","",入力!B27)</f>
        <v>①</v>
      </c>
      <c r="C53" s="13" t="str">
        <f>IF(入力!C28="","",入力!C28)</f>
        <v>丸</v>
      </c>
      <c r="D53" s="13" t="str">
        <f>IF(入力!E28="","",入力!E28)</f>
        <v>暖果</v>
      </c>
      <c r="E53" s="13" t="str">
        <f>IF(入力!C27="","",入力!C27)</f>
        <v>マル</v>
      </c>
      <c r="F53" s="13" t="str">
        <f>IF(入力!E27="","",入力!E27)</f>
        <v>ホノカ</v>
      </c>
      <c r="G53" s="13" t="str">
        <f>IF(入力!M27="","",入力!M27)</f>
        <v>JVA020339708</v>
      </c>
      <c r="H53" s="13" t="str">
        <f>IF(入力!I27="","",入力!I27)</f>
        <v>宮崎小学校</v>
      </c>
      <c r="I53" s="13">
        <f>IF(入力!G27="","",入力!G27)</f>
        <v>5</v>
      </c>
      <c r="J53" s="13">
        <f>IF(入力!P27="","",入力!P27)</f>
        <v>140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1">
      <c r="A54" s="12">
        <f>A53+1</f>
        <v>2</v>
      </c>
      <c r="B54" s="13">
        <f>IF(入力!B29="","",入力!B29)</f>
        <v>2</v>
      </c>
      <c r="C54" s="13" t="str">
        <f>IF(入力!C30="","",入力!C30)</f>
        <v>馬場</v>
      </c>
      <c r="D54" s="13" t="str">
        <f>IF(入力!E30="","",入力!E30)</f>
        <v>沙来</v>
      </c>
      <c r="E54" s="13" t="str">
        <f>IF(入力!C29="","",入力!C29)</f>
        <v>ババ</v>
      </c>
      <c r="F54" s="13" t="str">
        <f>IF(入力!E29="","",入力!E29)</f>
        <v>サラ</v>
      </c>
      <c r="G54" s="13" t="str">
        <f>IF(入力!M29="","",入力!M29)</f>
        <v>JVA019280684</v>
      </c>
      <c r="H54" s="13" t="str">
        <f>IF(入力!I29="","",入力!I29)</f>
        <v>星久喜小学校</v>
      </c>
      <c r="I54" s="13">
        <f>IF(入力!G29="","",入力!G29)</f>
        <v>5</v>
      </c>
      <c r="J54" s="13">
        <f>IF(入力!P29="","",入力!P29)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若本</v>
      </c>
      <c r="D55" s="13" t="str">
        <f>IF(入力!E32="","",入力!E32)</f>
        <v>穂華</v>
      </c>
      <c r="E55" s="13" t="str">
        <f>IF(入力!C31="","",入力!C31)</f>
        <v>ワカモト</v>
      </c>
      <c r="F55" s="13" t="str">
        <f>IF(入力!E31="","",入力!E31)</f>
        <v>ホノカ</v>
      </c>
      <c r="G55" s="13" t="str">
        <f>IF(入力!M31="","",入力!M31)</f>
        <v>JVA023457935</v>
      </c>
      <c r="H55" s="13" t="str">
        <f>IF(入力!I31="","",入力!I31)</f>
        <v>誉田小学校</v>
      </c>
      <c r="I55" s="13">
        <f>IF(入力!G31="","",入力!G31)</f>
        <v>5</v>
      </c>
      <c r="J55" s="13">
        <f>IF(入力!P31="","",入力!P31)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1">
      <c r="A56" s="12">
        <f t="shared" si="0"/>
        <v>4</v>
      </c>
      <c r="B56" s="13">
        <f>IF(入力!B33="","",入力!B33)</f>
        <v>4</v>
      </c>
      <c r="C56" s="13" t="str">
        <f>IF(入力!C34="","",入力!C34)</f>
        <v>与儀</v>
      </c>
      <c r="D56" s="13" t="str">
        <f>IF(入力!E34="","",入力!E34)</f>
        <v>こはる</v>
      </c>
      <c r="E56" s="13" t="str">
        <f>IF(入力!C33="","",入力!C33)</f>
        <v>ヨギ</v>
      </c>
      <c r="F56" s="13" t="str">
        <f>IF(入力!E33="","",入力!E33)</f>
        <v>コハル</v>
      </c>
      <c r="G56" s="13" t="str">
        <f>IF(入力!M33="","",入力!M33)</f>
        <v>JVA020920364</v>
      </c>
      <c r="H56" s="13" t="str">
        <f>IF(入力!I33="","",入力!I33)</f>
        <v>都小学校</v>
      </c>
      <c r="I56" s="13">
        <f>IF(入力!G33="","",入力!G33)</f>
        <v>4</v>
      </c>
      <c r="J56" s="13">
        <f>IF(入力!P33="","",入力!P33)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1">
      <c r="A57" s="12">
        <f t="shared" si="0"/>
        <v>5</v>
      </c>
      <c r="B57" s="13">
        <f>IF(入力!B35="","",入力!B35)</f>
        <v>5</v>
      </c>
      <c r="C57" s="13" t="str">
        <f>IF(入力!C36="","",入力!C36)</f>
        <v>髙橋</v>
      </c>
      <c r="D57" s="13" t="str">
        <f>IF(入力!E36="","",入力!E36)</f>
        <v>美織</v>
      </c>
      <c r="E57" s="13" t="str">
        <f>IF(入力!C35="","",入力!C35)</f>
        <v>タカハシ</v>
      </c>
      <c r="F57" s="13" t="str">
        <f>IF(入力!E35="","",入力!E35)</f>
        <v>ミオリ</v>
      </c>
      <c r="G57" s="13" t="str">
        <f>IF(入力!M35="","",入力!M35)</f>
        <v>JVA022388957</v>
      </c>
      <c r="H57" s="13" t="str">
        <f>IF(入力!I35="","",入力!I35)</f>
        <v>星久喜小学校</v>
      </c>
      <c r="I57" s="13">
        <f>IF(入力!G35="","",入力!G35)</f>
        <v>3</v>
      </c>
      <c r="J57" s="13">
        <f>IF(入力!P35="","",入力!P35)</f>
        <v>139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増田</v>
      </c>
      <c r="D58" s="13" t="str">
        <f>IF(入力!E38="","",入力!E38)</f>
        <v>帆乃佳</v>
      </c>
      <c r="E58" s="13" t="str">
        <f>IF(入力!C37="","",入力!C37)</f>
        <v>マスダ</v>
      </c>
      <c r="F58" s="13" t="str">
        <f>IF(入力!E37="","",入力!E37)</f>
        <v>ホノカ</v>
      </c>
      <c r="G58" s="13" t="str">
        <f>IF(入力!M37="","",入力!M37)</f>
        <v>JVA023669178</v>
      </c>
      <c r="H58" s="13" t="str">
        <f>IF(入力!I37="","",入力!I37)</f>
        <v>宮崎小学校</v>
      </c>
      <c r="I58" s="13">
        <f>IF(入力!G37="","",入力!G37)</f>
        <v>3</v>
      </c>
      <c r="J58" s="13">
        <f>IF(入力!P37="","",入力!P37)</f>
        <v>135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平林</v>
      </c>
      <c r="D59" s="13" t="str">
        <f>IF(入力!E40="","",入力!E40)</f>
        <v>結衣</v>
      </c>
      <c r="E59" s="13" t="str">
        <f>IF(入力!C39="","",入力!C39)</f>
        <v>ヒラバヤシ</v>
      </c>
      <c r="F59" s="13" t="str">
        <f>IF(入力!E39="","",入力!E39)</f>
        <v>ユイ</v>
      </c>
      <c r="G59" s="13" t="str">
        <f>IF(入力!M39="","",入力!M39)</f>
        <v>JVA023669185</v>
      </c>
      <c r="H59" s="13" t="str">
        <f>IF(入力!I39="","",入力!I39)</f>
        <v>都小学校</v>
      </c>
      <c r="I59" s="13">
        <f>IF(入力!G39="","",入力!G39)</f>
        <v>6</v>
      </c>
      <c r="J59" s="13">
        <f>IF(入力!P39="","",入力!P39)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1">
      <c r="A60" s="12">
        <f t="shared" si="0"/>
        <v>8</v>
      </c>
      <c r="B60" s="13">
        <f>IF(入力!B41="","",入力!B41)</f>
        <v>8</v>
      </c>
      <c r="C60" s="13" t="str">
        <f>IF(入力!C42="","",入力!C42)</f>
        <v>伊藤</v>
      </c>
      <c r="D60" s="13" t="str">
        <f>IF(入力!E42="","",入力!E42)</f>
        <v>心結</v>
      </c>
      <c r="E60" s="13" t="str">
        <f>IF(入力!C41="","",入力!C41)</f>
        <v>イトウ</v>
      </c>
      <c r="F60" s="13" t="str">
        <f>IF(入力!E41="","",入力!E41)</f>
        <v>ミユ</v>
      </c>
      <c r="G60" s="13" t="str">
        <f>IF(入力!M41="","",入力!M41)</f>
        <v>JVA023669147</v>
      </c>
      <c r="H60" s="13" t="str">
        <f>IF(入力!I41="","",入力!I41)</f>
        <v>宮崎小学校</v>
      </c>
      <c r="I60" s="13">
        <f>IF(入力!G41="","",入力!G41)</f>
        <v>5</v>
      </c>
      <c r="J60" s="13">
        <f>IF(入力!P41="","",入力!P41)</f>
        <v>139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1">
      <c r="A61" s="12">
        <f t="shared" si="0"/>
        <v>9</v>
      </c>
      <c r="B61" s="13">
        <f>IF(入力!B43="","",入力!B43)</f>
        <v>9</v>
      </c>
      <c r="C61" s="13" t="str">
        <f>IF(入力!C44="","",入力!C44)</f>
        <v>伊藤</v>
      </c>
      <c r="D61" s="13" t="str">
        <f>IF(入力!E44="","",入力!E44)</f>
        <v>芽衣</v>
      </c>
      <c r="E61" s="13" t="str">
        <f>IF(入力!C43="","",入力!C43)</f>
        <v>イトウ</v>
      </c>
      <c r="F61" s="13" t="str">
        <f>IF(入力!E43="","",入力!E43)</f>
        <v>メイ</v>
      </c>
      <c r="G61" s="13" t="str">
        <f>IF(入力!M43="","",入力!M43)</f>
        <v>JVA022267160</v>
      </c>
      <c r="H61" s="13" t="str">
        <f>IF(入力!I43="","",入力!I43)</f>
        <v>宮崎小学校</v>
      </c>
      <c r="I61" s="13">
        <f>IF(入力!G43="","",入力!G43)</f>
        <v>4</v>
      </c>
      <c r="J61" s="13">
        <f>IF(入力!P43="","",入力!P43)</f>
        <v>128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厚澤</v>
      </c>
      <c r="D62" s="13" t="str">
        <f>IF(入力!E46="","",入力!E46)</f>
        <v>うた</v>
      </c>
      <c r="E62" s="13" t="str">
        <f>IF(入力!C45="","",入力!C45)</f>
        <v>アツザワ</v>
      </c>
      <c r="F62" s="13" t="str">
        <f>IF(入力!E45="","",入力!E45)</f>
        <v>ウタ</v>
      </c>
      <c r="G62" s="13" t="str">
        <f>IF(入力!M45="","",入力!M45)</f>
        <v>JVA023669161</v>
      </c>
      <c r="H62" s="13" t="str">
        <f>IF(入力!I45="","",入力!I45)</f>
        <v>宮崎小学校</v>
      </c>
      <c r="I62" s="13">
        <f>IF(入力!G45="","",入力!G45)</f>
        <v>1</v>
      </c>
      <c r="J62" s="13">
        <f>IF(入力!P45="","",入力!P45)</f>
        <v>124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大塚</v>
      </c>
      <c r="D63" s="13" t="str">
        <f>IF(入力!E48="","",入力!E48)</f>
        <v>妃莉</v>
      </c>
      <c r="E63" s="13" t="str">
        <f>IF(入力!C47="","",入力!C47)</f>
        <v>オオツカ</v>
      </c>
      <c r="F63" s="13" t="str">
        <f>IF(入力!E47="","",入力!E47)</f>
        <v>ヒマリ</v>
      </c>
      <c r="G63" s="13" t="str">
        <f>IF(入力!M47="","",入力!M47)</f>
        <v>JVA023669154</v>
      </c>
      <c r="H63" s="13" t="str">
        <f>IF(入力!I47="","",入力!I47)</f>
        <v>大巌寺小学校</v>
      </c>
      <c r="I63" s="13">
        <f>IF(入力!G47="","",入力!G47)</f>
        <v>1</v>
      </c>
      <c r="J63" s="13">
        <f>IF(入力!P47="","",入力!P47)</f>
        <v>124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河部誠一</cp:lastModifiedBy>
  <cp:lastPrinted>2016-05-09T15:17:35Z</cp:lastPrinted>
  <dcterms:created xsi:type="dcterms:W3CDTF">2014-04-05T09:56:00Z</dcterms:created>
  <dcterms:modified xsi:type="dcterms:W3CDTF">2025-12-11T14:15:55Z</dcterms:modified>
</cp:coreProperties>
</file>