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45" windowWidth="15960" windowHeight="16440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calcPr calcId="125725"/>
</workbook>
</file>

<file path=xl/calcChain.xml><?xml version="1.0" encoding="utf-8"?>
<calcChain xmlns="http://schemas.openxmlformats.org/spreadsheetml/2006/main">
  <c r="J80" i="6"/>
  <c r="I80"/>
  <c r="H80"/>
  <c r="B80"/>
  <c r="J79"/>
  <c r="I79"/>
  <c r="H79"/>
  <c r="B79"/>
  <c r="J78"/>
  <c r="I78"/>
  <c r="H78"/>
  <c r="B78"/>
  <c r="J77"/>
  <c r="I77"/>
  <c r="H77"/>
  <c r="B77"/>
  <c r="J76"/>
  <c r="I76"/>
  <c r="H76"/>
  <c r="B76"/>
  <c r="J75"/>
  <c r="I75"/>
  <c r="H75"/>
  <c r="B75"/>
  <c r="J74"/>
  <c r="I74"/>
  <c r="H74"/>
  <c r="B74"/>
  <c r="J73"/>
  <c r="I73"/>
  <c r="H73"/>
  <c r="B73"/>
  <c r="J72"/>
  <c r="I72"/>
  <c r="H72"/>
  <c r="B72"/>
  <c r="J71"/>
  <c r="I71"/>
  <c r="H71"/>
  <c r="B71"/>
  <c r="J70"/>
  <c r="I70"/>
  <c r="H70"/>
  <c r="B70"/>
  <c r="J69"/>
  <c r="I69"/>
  <c r="H69"/>
  <c r="B69"/>
  <c r="J68"/>
  <c r="I68"/>
  <c r="H68"/>
  <c r="B68"/>
  <c r="J67"/>
  <c r="I67"/>
  <c r="H67"/>
  <c r="B67"/>
  <c r="J66"/>
  <c r="I66"/>
  <c r="H66"/>
  <c r="G66"/>
  <c r="F66"/>
  <c r="E66"/>
  <c r="D66"/>
  <c r="C66"/>
  <c r="B66"/>
  <c r="J65"/>
  <c r="I65"/>
  <c r="H65"/>
  <c r="G65"/>
  <c r="F65"/>
  <c r="E65"/>
  <c r="D65"/>
  <c r="C65"/>
  <c r="B65"/>
  <c r="J64"/>
  <c r="I64"/>
  <c r="H64"/>
  <c r="G64"/>
  <c r="F64"/>
  <c r="E64"/>
  <c r="D64"/>
  <c r="C64"/>
  <c r="B64"/>
  <c r="J63"/>
  <c r="I63"/>
  <c r="H63"/>
  <c r="G63"/>
  <c r="F63"/>
  <c r="E63"/>
  <c r="D63"/>
  <c r="C63"/>
  <c r="B63"/>
  <c r="J62"/>
  <c r="I62"/>
  <c r="H62"/>
  <c r="G62"/>
  <c r="F62"/>
  <c r="E62"/>
  <c r="D62"/>
  <c r="C62"/>
  <c r="B62"/>
  <c r="J61"/>
  <c r="I61"/>
  <c r="H61"/>
  <c r="G61"/>
  <c r="F61"/>
  <c r="E61"/>
  <c r="D61"/>
  <c r="C61"/>
  <c r="B61"/>
  <c r="J60"/>
  <c r="I60"/>
  <c r="H60"/>
  <c r="G60"/>
  <c r="F60"/>
  <c r="E60"/>
  <c r="D60"/>
  <c r="C60"/>
  <c r="B60"/>
  <c r="J59"/>
  <c r="I59"/>
  <c r="H59"/>
  <c r="G59"/>
  <c r="F59"/>
  <c r="E59"/>
  <c r="D59"/>
  <c r="C59"/>
  <c r="B59"/>
  <c r="J58"/>
  <c r="I58"/>
  <c r="H58"/>
  <c r="G58"/>
  <c r="F58"/>
  <c r="E58"/>
  <c r="D58"/>
  <c r="C58"/>
  <c r="B58"/>
  <c r="J57"/>
  <c r="I57"/>
  <c r="H57"/>
  <c r="G57"/>
  <c r="F57"/>
  <c r="E57"/>
  <c r="D57"/>
  <c r="C57"/>
  <c r="B57"/>
  <c r="J56"/>
  <c r="I56"/>
  <c r="H56"/>
  <c r="G56"/>
  <c r="F56"/>
  <c r="E56"/>
  <c r="D56"/>
  <c r="C56"/>
  <c r="B56"/>
  <c r="J55"/>
  <c r="I55"/>
  <c r="H55"/>
  <c r="G55"/>
  <c r="F55"/>
  <c r="E55"/>
  <c r="D55"/>
  <c r="C55"/>
  <c r="B55"/>
  <c r="A55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J54"/>
  <c r="I54"/>
  <c r="H54"/>
  <c r="G54"/>
  <c r="F54"/>
  <c r="E54"/>
  <c r="D54"/>
  <c r="C54"/>
  <c r="B54"/>
  <c r="A54"/>
  <c r="J53"/>
  <c r="I53"/>
  <c r="H53"/>
  <c r="G53"/>
  <c r="F53"/>
  <c r="E53"/>
  <c r="D53"/>
  <c r="C53"/>
  <c r="B53"/>
  <c r="B51"/>
  <c r="H24"/>
  <c r="G24"/>
  <c r="I23"/>
  <c r="H23"/>
  <c r="G23"/>
  <c r="F23"/>
  <c r="E23"/>
  <c r="D23"/>
  <c r="C23"/>
  <c r="W22"/>
  <c r="V22"/>
  <c r="U22"/>
  <c r="T22"/>
  <c r="S22"/>
  <c r="R22"/>
  <c r="P22"/>
  <c r="O22"/>
  <c r="N22"/>
  <c r="L22"/>
  <c r="F22"/>
  <c r="E22"/>
  <c r="D22"/>
  <c r="C22"/>
  <c r="W21"/>
  <c r="V21"/>
  <c r="U21"/>
  <c r="T21"/>
  <c r="S21"/>
  <c r="R21"/>
  <c r="L21"/>
  <c r="I21"/>
  <c r="H21"/>
  <c r="G21"/>
  <c r="W20"/>
  <c r="V20"/>
  <c r="U20"/>
  <c r="T20"/>
  <c r="S20"/>
  <c r="R20"/>
  <c r="L20"/>
  <c r="I20"/>
  <c r="H20"/>
  <c r="G20"/>
  <c r="F20"/>
  <c r="E20"/>
  <c r="D20"/>
  <c r="C20"/>
  <c r="W17"/>
  <c r="V17"/>
  <c r="U17"/>
  <c r="T17"/>
  <c r="S17"/>
  <c r="R17"/>
  <c r="L17"/>
  <c r="I17"/>
  <c r="H17"/>
  <c r="G17"/>
  <c r="F17"/>
  <c r="E17"/>
  <c r="D17"/>
  <c r="C17"/>
  <c r="W16"/>
  <c r="V16"/>
  <c r="U16"/>
  <c r="T16"/>
  <c r="S16"/>
  <c r="R16"/>
  <c r="L16"/>
  <c r="I16"/>
  <c r="H16"/>
  <c r="G16"/>
  <c r="F16"/>
  <c r="E16"/>
  <c r="D16"/>
  <c r="C16"/>
  <c r="V7"/>
  <c r="U7"/>
  <c r="S7"/>
  <c r="R7"/>
  <c r="E7"/>
  <c r="D7"/>
  <c r="C7"/>
  <c r="B7"/>
  <c r="A7"/>
  <c r="J5"/>
  <c r="I5"/>
  <c r="H5"/>
  <c r="M51" i="5"/>
  <c r="I51"/>
  <c r="G51"/>
  <c r="C51"/>
  <c r="B51"/>
  <c r="M49"/>
  <c r="I49"/>
  <c r="G49"/>
  <c r="C49"/>
  <c r="B49"/>
  <c r="M47"/>
  <c r="I47"/>
  <c r="G47"/>
  <c r="C47"/>
  <c r="B47"/>
  <c r="M45"/>
  <c r="I45"/>
  <c r="G45"/>
  <c r="C45"/>
  <c r="B45"/>
  <c r="M43"/>
  <c r="I43"/>
  <c r="G43"/>
  <c r="C43"/>
  <c r="B43"/>
  <c r="M41"/>
  <c r="I41"/>
  <c r="G41"/>
  <c r="C41"/>
  <c r="B41"/>
  <c r="M39"/>
  <c r="I39"/>
  <c r="G39"/>
  <c r="C39"/>
  <c r="B39"/>
  <c r="M37"/>
  <c r="I37"/>
  <c r="G37"/>
  <c r="C37"/>
  <c r="B37"/>
  <c r="M35"/>
  <c r="I35"/>
  <c r="G35"/>
  <c r="C35"/>
  <c r="B35"/>
  <c r="M33"/>
  <c r="I33"/>
  <c r="G33"/>
  <c r="C33"/>
  <c r="B33"/>
  <c r="M31"/>
  <c r="I31"/>
  <c r="G31"/>
  <c r="C31"/>
  <c r="B31"/>
  <c r="M29"/>
  <c r="I29"/>
  <c r="G29"/>
  <c r="C29"/>
  <c r="B29"/>
  <c r="M27"/>
  <c r="I27"/>
  <c r="G27"/>
  <c r="C27"/>
  <c r="B27"/>
  <c r="M25"/>
  <c r="I25"/>
  <c r="G25"/>
  <c r="C25"/>
  <c r="B25"/>
  <c r="C21"/>
  <c r="C19"/>
  <c r="C17"/>
  <c r="C15"/>
  <c r="C13"/>
  <c r="M11"/>
  <c r="J11"/>
  <c r="G11"/>
  <c r="C11"/>
  <c r="M9"/>
  <c r="J9"/>
  <c r="G9"/>
  <c r="C9"/>
  <c r="M7"/>
  <c r="J7"/>
  <c r="G7"/>
  <c r="C6"/>
  <c r="C4"/>
  <c r="J2"/>
  <c r="C2"/>
  <c r="M51" i="4"/>
  <c r="I51"/>
  <c r="G51"/>
  <c r="C51"/>
  <c r="B51"/>
  <c r="M49"/>
  <c r="I49"/>
  <c r="G49"/>
  <c r="C49"/>
  <c r="B49"/>
  <c r="M47"/>
  <c r="I47"/>
  <c r="G47"/>
  <c r="C47"/>
  <c r="B47"/>
  <c r="M45"/>
  <c r="I45"/>
  <c r="G45"/>
  <c r="C45"/>
  <c r="B45"/>
  <c r="M43"/>
  <c r="I43"/>
  <c r="G43"/>
  <c r="C43"/>
  <c r="B43"/>
  <c r="M41"/>
  <c r="I41"/>
  <c r="G41"/>
  <c r="C41"/>
  <c r="B41"/>
  <c r="M39"/>
  <c r="I39"/>
  <c r="G39"/>
  <c r="C39"/>
  <c r="B39"/>
  <c r="M37"/>
  <c r="I37"/>
  <c r="G37"/>
  <c r="C37"/>
  <c r="B37"/>
  <c r="M35"/>
  <c r="I35"/>
  <c r="G35"/>
  <c r="C35"/>
  <c r="B35"/>
  <c r="M33"/>
  <c r="I33"/>
  <c r="G33"/>
  <c r="C33"/>
  <c r="B33"/>
  <c r="M31"/>
  <c r="I31"/>
  <c r="G31"/>
  <c r="C31"/>
  <c r="B31"/>
  <c r="M29"/>
  <c r="I29"/>
  <c r="G29"/>
  <c r="C29"/>
  <c r="B29"/>
  <c r="M27"/>
  <c r="I27"/>
  <c r="G27"/>
  <c r="C27"/>
  <c r="B27"/>
  <c r="M25"/>
  <c r="I25"/>
  <c r="G25"/>
  <c r="C25"/>
  <c r="B25"/>
  <c r="C21"/>
  <c r="C19"/>
  <c r="C17"/>
  <c r="C15"/>
  <c r="C13"/>
  <c r="M11"/>
  <c r="J11"/>
  <c r="G11"/>
  <c r="C11"/>
  <c r="M9"/>
  <c r="J9"/>
  <c r="G9"/>
  <c r="C9"/>
  <c r="M7"/>
  <c r="J7"/>
  <c r="G7"/>
  <c r="C6"/>
  <c r="C4"/>
  <c r="J2"/>
  <c r="C2"/>
  <c r="AZ56" i="3"/>
  <c r="AJ56"/>
  <c r="T56"/>
  <c r="Q56"/>
  <c r="F56"/>
  <c r="C56"/>
  <c r="AZ54"/>
  <c r="AJ54"/>
  <c r="T54"/>
  <c r="Q54"/>
  <c r="F54"/>
  <c r="C54"/>
  <c r="AZ52"/>
  <c r="AJ52"/>
  <c r="T52"/>
  <c r="Q52"/>
  <c r="F52"/>
  <c r="C52"/>
  <c r="AZ50"/>
  <c r="AJ50"/>
  <c r="T50"/>
  <c r="Q50"/>
  <c r="F50"/>
  <c r="C50"/>
  <c r="AZ48"/>
  <c r="AJ48"/>
  <c r="T48"/>
  <c r="Q48"/>
  <c r="F48"/>
  <c r="C48"/>
  <c r="AZ46"/>
  <c r="AJ46"/>
  <c r="T46"/>
  <c r="Q46"/>
  <c r="F46"/>
  <c r="C46"/>
  <c r="AZ44"/>
  <c r="AJ44"/>
  <c r="T44"/>
  <c r="Q44"/>
  <c r="F44"/>
  <c r="C44"/>
  <c r="AZ42"/>
  <c r="AJ42"/>
  <c r="T42"/>
  <c r="Q42"/>
  <c r="F42"/>
  <c r="C42"/>
  <c r="AZ40"/>
  <c r="AJ40"/>
  <c r="T40"/>
  <c r="Q40"/>
  <c r="F40"/>
  <c r="C40"/>
  <c r="AZ38"/>
  <c r="AJ38"/>
  <c r="T38"/>
  <c r="Q38"/>
  <c r="F38"/>
  <c r="C38"/>
  <c r="AZ36"/>
  <c r="AJ36"/>
  <c r="T36"/>
  <c r="Q36"/>
  <c r="F36"/>
  <c r="C36"/>
  <c r="AZ34"/>
  <c r="AJ34"/>
  <c r="T34"/>
  <c r="Q34"/>
  <c r="F34"/>
  <c r="C34"/>
  <c r="BC29"/>
  <c r="AX29"/>
  <c r="Z29"/>
  <c r="H29"/>
  <c r="AY28"/>
  <c r="AG28"/>
  <c r="AB28"/>
  <c r="T28"/>
  <c r="H28"/>
  <c r="BC27"/>
  <c r="AX27"/>
  <c r="Z27"/>
  <c r="H27"/>
  <c r="AY26"/>
  <c r="AG26"/>
  <c r="AB26"/>
  <c r="T26"/>
  <c r="H26"/>
  <c r="BC25"/>
  <c r="AX25"/>
  <c r="Z25"/>
  <c r="H25"/>
  <c r="AY24"/>
  <c r="AG24"/>
  <c r="AB24"/>
  <c r="T24"/>
  <c r="H24"/>
  <c r="BC23"/>
  <c r="AX23"/>
  <c r="Z23"/>
  <c r="H23"/>
  <c r="AY22"/>
  <c r="AG22"/>
  <c r="AB22"/>
  <c r="T22"/>
  <c r="H22"/>
  <c r="AS21"/>
  <c r="AD21"/>
  <c r="O21"/>
  <c r="AS20"/>
  <c r="AD20"/>
  <c r="O20"/>
  <c r="AZ18"/>
  <c r="Y17"/>
  <c r="U17"/>
  <c r="H17"/>
  <c r="AZ16"/>
  <c r="AN16"/>
  <c r="K16"/>
  <c r="M47" i="2"/>
  <c r="I47"/>
  <c r="G47"/>
  <c r="C47"/>
  <c r="B47"/>
  <c r="M45"/>
  <c r="I45"/>
  <c r="G45"/>
  <c r="C45"/>
  <c r="B45"/>
  <c r="M43"/>
  <c r="I43"/>
  <c r="G43"/>
  <c r="C43"/>
  <c r="B43"/>
  <c r="M41"/>
  <c r="I41"/>
  <c r="G41"/>
  <c r="C41"/>
  <c r="B41"/>
  <c r="M39"/>
  <c r="I39"/>
  <c r="G39"/>
  <c r="C39"/>
  <c r="B39"/>
  <c r="M37"/>
  <c r="I37"/>
  <c r="G37"/>
  <c r="C37"/>
  <c r="B37"/>
  <c r="M35"/>
  <c r="I35"/>
  <c r="G35"/>
  <c r="C35"/>
  <c r="B35"/>
  <c r="M33"/>
  <c r="I33"/>
  <c r="G33"/>
  <c r="C33"/>
  <c r="B33"/>
  <c r="M31"/>
  <c r="I31"/>
  <c r="G31"/>
  <c r="C31"/>
  <c r="B31"/>
  <c r="M29"/>
  <c r="I29"/>
  <c r="G29"/>
  <c r="C29"/>
  <c r="B29"/>
  <c r="M27"/>
  <c r="I27"/>
  <c r="G27"/>
  <c r="C27"/>
  <c r="B27"/>
  <c r="M25"/>
  <c r="I25"/>
  <c r="G25"/>
  <c r="C25"/>
  <c r="B25"/>
  <c r="C21"/>
  <c r="C19"/>
  <c r="C17"/>
  <c r="C15"/>
  <c r="C13"/>
  <c r="M11"/>
  <c r="J11"/>
  <c r="G11"/>
  <c r="C11"/>
  <c r="M9"/>
  <c r="J9"/>
  <c r="G9"/>
  <c r="C9"/>
  <c r="M7"/>
  <c r="J7"/>
  <c r="G7"/>
  <c r="C6"/>
  <c r="C4"/>
  <c r="J2"/>
  <c r="C2"/>
  <c r="V55" i="1"/>
  <c r="AY4"/>
  <c r="AX4"/>
  <c r="AW4"/>
  <c r="A203" i="6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D24" l="1"/>
  <c r="C24"/>
  <c r="E24"/>
  <c r="F24"/>
</calcChain>
</file>

<file path=xl/sharedStrings.xml><?xml version="1.0" encoding="utf-8"?>
<sst xmlns="http://schemas.openxmlformats.org/spreadsheetml/2006/main" count="440" uniqueCount="270">
  <si>
    <r>
      <rPr>
        <sz val="24"/>
        <color indexed="8"/>
        <rFont val="ＭＳ Ｐゴシック"/>
        <family val="3"/>
        <charset val="128"/>
      </rPr>
      <t>【入力用シート】</t>
    </r>
    <r>
      <rPr>
        <sz val="24"/>
        <color indexed="9"/>
        <rFont val="ＭＳ Ｐゴシック"/>
        <family val="3"/>
        <charset val="128"/>
      </rPr>
      <t>これ以外のシートには入力しないでください</t>
    </r>
  </si>
  <si>
    <r>
      <rPr>
        <sz val="11"/>
        <color indexed="8"/>
        <rFont val="ＭＳ Ｐゴシック"/>
        <family val="3"/>
        <charset val="128"/>
      </rPr>
      <t>フリガナ</t>
    </r>
  </si>
  <si>
    <t>スターキッズ</t>
  </si>
  <si>
    <r>
      <rPr>
        <sz val="11"/>
        <color indexed="8"/>
        <rFont val="ＭＳ Ｐゴシック"/>
        <family val="3"/>
        <charset val="128"/>
      </rPr>
      <t>性別</t>
    </r>
    <r>
      <rPr>
        <sz val="11"/>
        <color indexed="8"/>
        <rFont val="Calibri"/>
        <family val="2"/>
      </rPr>
      <t>(</t>
    </r>
    <r>
      <rPr>
        <sz val="11"/>
        <color indexed="8"/>
        <rFont val="ＭＳ Ｐゴシック"/>
        <family val="3"/>
        <charset val="128"/>
      </rPr>
      <t>男子・女子・女子Ｂ・男女混合</t>
    </r>
    <r>
      <rPr>
        <sz val="11"/>
        <color indexed="8"/>
        <rFont val="Calibri"/>
        <family val="2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</si>
  <si>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</si>
  <si>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</si>
  <si>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</si>
  <si>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</si>
  <si>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</si>
  <si>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</si>
  <si>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女子</t>
  </si>
  <si>
    <t>千葉市</t>
  </si>
  <si>
    <t>北東支部</t>
  </si>
  <si>
    <t>北西支部</t>
  </si>
  <si>
    <t>南房総支部</t>
  </si>
  <si>
    <r>
      <rPr>
        <sz val="11"/>
        <color indexed="8"/>
        <rFont val="ＭＳ Ｐゴシック"/>
        <family val="3"/>
        <charset val="128"/>
      </rPr>
      <t>J</t>
    </r>
    <r>
      <rPr>
        <sz val="11"/>
        <color indexed="8"/>
        <rFont val="Calibri"/>
        <family val="2"/>
      </rPr>
      <t>VA-MRS</t>
    </r>
    <r>
      <rPr>
        <sz val="11"/>
        <color indexed="8"/>
        <rFont val="ＭＳ Ｐゴシック"/>
        <family val="3"/>
        <charset val="128"/>
      </rPr>
      <t>チームID</t>
    </r>
  </si>
  <si>
    <t>430793094</t>
  </si>
  <si>
    <t>チームID(大会プログラム用)</t>
  </si>
  <si>
    <t>最寄駅</t>
  </si>
  <si>
    <r>
      <rPr>
        <sz val="11"/>
        <color indexed="8"/>
        <rFont val="ＭＳ Ｐゴシック"/>
        <family val="3"/>
        <charset val="128"/>
      </rPr>
      <t>女子</t>
    </r>
    <r>
      <rPr>
        <sz val="11"/>
        <color indexed="8"/>
        <rFont val="Calibri"/>
        <family val="2"/>
      </rPr>
      <t>B</t>
    </r>
  </si>
  <si>
    <t>MRSチームID(混合用)</t>
  </si>
  <si>
    <t xml:space="preserve">22002 </t>
  </si>
  <si>
    <t>JR</t>
  </si>
  <si>
    <t>千葉</t>
  </si>
  <si>
    <t>男女混合</t>
  </si>
  <si>
    <t>支部なし</t>
  </si>
  <si>
    <r>
      <rPr>
        <sz val="11"/>
        <color indexed="8"/>
        <rFont val="ＭＳ Ｐゴシック"/>
        <family val="3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</si>
  <si>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</si>
  <si>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</si>
  <si>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family val="2"/>
      </rP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</si>
  <si>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</si>
  <si>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</si>
  <si>
    <t>自宅住所</t>
  </si>
  <si>
    <t>電話番号</t>
  </si>
  <si>
    <t>年齢</t>
  </si>
  <si>
    <t>ノグチ</t>
  </si>
  <si>
    <t>カズエ</t>
  </si>
  <si>
    <t>507263533</t>
  </si>
  <si>
    <t>16943</t>
  </si>
  <si>
    <t>〒</t>
  </si>
  <si>
    <t>260</t>
  </si>
  <si>
    <t>―</t>
  </si>
  <si>
    <t>0808</t>
  </si>
  <si>
    <t>（</t>
  </si>
  <si>
    <t>043</t>
  </si>
  <si>
    <t>）</t>
  </si>
  <si>
    <t>58</t>
  </si>
  <si>
    <t>野口</t>
  </si>
  <si>
    <t>和江</t>
  </si>
  <si>
    <t>千葉市中央区星久喜町942-38-102</t>
  </si>
  <si>
    <t>261</t>
  </si>
  <si>
    <t>7118</t>
  </si>
  <si>
    <r>
      <rPr>
        <sz val="11"/>
        <color indexed="8"/>
        <rFont val="ＭＳ Ｐゴシック"/>
        <family val="3"/>
        <charset val="128"/>
      </rPr>
      <t>コーチ</t>
    </r>
  </si>
  <si>
    <t>アダチ</t>
  </si>
  <si>
    <t>マコト</t>
  </si>
  <si>
    <t>512521317</t>
  </si>
  <si>
    <t>26995</t>
  </si>
  <si>
    <t>0806</t>
  </si>
  <si>
    <t>42</t>
  </si>
  <si>
    <t>安達</t>
  </si>
  <si>
    <t>真琴</t>
  </si>
  <si>
    <t>千葉市中央区宮崎1-19-9</t>
  </si>
  <si>
    <t>264</t>
  </si>
  <si>
    <t>2507</t>
  </si>
  <si>
    <r>
      <rPr>
        <sz val="11"/>
        <color indexed="8"/>
        <rFont val="ＭＳ Ｐゴシック"/>
        <family val="3"/>
        <charset val="128"/>
      </rPr>
      <t>マネージャー</t>
    </r>
  </si>
  <si>
    <t>ハトリ</t>
  </si>
  <si>
    <t>タカコ</t>
  </si>
  <si>
    <t>508986357</t>
  </si>
  <si>
    <t>26996</t>
  </si>
  <si>
    <t>0844</t>
  </si>
  <si>
    <t>53</t>
  </si>
  <si>
    <t>羽鳥</t>
  </si>
  <si>
    <t>貴子</t>
  </si>
  <si>
    <t>千葉市中央区千葉寺町1217-11</t>
  </si>
  <si>
    <t>3210</t>
  </si>
  <si>
    <r>
      <rPr>
        <sz val="11"/>
        <color indexed="8"/>
        <rFont val="ＭＳ Ｐゴシック"/>
        <family val="3"/>
        <charset val="128"/>
      </rPr>
      <t>帯同員</t>
    </r>
  </si>
  <si>
    <t>フジタ</t>
  </si>
  <si>
    <t>ユキエ</t>
  </si>
  <si>
    <t>藤田</t>
  </si>
  <si>
    <t>幸恵</t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</si>
  <si>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indexed="8"/>
        <rFont val="ＭＳ Ｐゴシック"/>
        <family val="3"/>
        <charset val="128"/>
      </rPr>
      <t>連絡責任者</t>
    </r>
    <r>
      <rPr>
        <sz val="11"/>
        <color indexed="8"/>
        <rFont val="Calibri"/>
        <family val="2"/>
      </rPr>
      <t>)</t>
    </r>
  </si>
  <si>
    <t>サイトウ</t>
  </si>
  <si>
    <t>キヨコ</t>
  </si>
  <si>
    <t>斉藤</t>
  </si>
  <si>
    <t>きよ子</t>
  </si>
  <si>
    <t>千葉市中央区矢作町926-1-202</t>
  </si>
  <si>
    <t>225</t>
  </si>
  <si>
    <t>1771</t>
  </si>
  <si>
    <r>
      <rPr>
        <sz val="11"/>
        <color indexed="8"/>
        <rFont val="ＭＳ Ｐゴシック"/>
        <family val="3"/>
        <charset val="128"/>
      </rPr>
      <t>住所</t>
    </r>
  </si>
  <si>
    <r>
      <rPr>
        <sz val="11"/>
        <color indexed="8"/>
        <rFont val="ＭＳ Ｐゴシック"/>
        <family val="3"/>
        <charset val="128"/>
      </rPr>
      <t>電話番号</t>
    </r>
  </si>
  <si>
    <t>043-225-1771</t>
  </si>
  <si>
    <r>
      <rPr>
        <sz val="11"/>
        <color indexed="8"/>
        <rFont val="ＭＳ Ｐゴシック"/>
        <family val="3"/>
        <charset val="128"/>
      </rPr>
      <t>携帯電話番号</t>
    </r>
  </si>
  <si>
    <t>090</t>
  </si>
  <si>
    <t>2745</t>
  </si>
  <si>
    <t>2027</t>
  </si>
  <si>
    <t>選手No</t>
  </si>
  <si>
    <r>
      <rPr>
        <sz val="11"/>
        <color indexed="8"/>
        <rFont val="ＭＳ Ｐゴシック"/>
        <family val="3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</si>
  <si>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</si>
  <si>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</si>
  <si>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family val="3"/>
        <charset val="128"/>
      </rPr>
      <t>学年</t>
    </r>
  </si>
  <si>
    <r>
      <rPr>
        <sz val="11"/>
        <color indexed="8"/>
        <rFont val="ＭＳ Ｐゴシック"/>
        <family val="3"/>
        <charset val="128"/>
      </rPr>
      <t>学校名</t>
    </r>
  </si>
  <si>
    <r>
      <rPr>
        <sz val="11"/>
        <color indexed="8"/>
        <rFont val="Calibri"/>
        <family val="2"/>
      </rP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</si>
  <si>
    <t>身長(cm)</t>
  </si>
  <si>
    <t>苗字</t>
  </si>
  <si>
    <t>名前</t>
  </si>
  <si>
    <t>購入部数</t>
  </si>
  <si>
    <t>イワセ</t>
  </si>
  <si>
    <t>リナ</t>
  </si>
  <si>
    <t>大木戸小学校</t>
  </si>
  <si>
    <t>513268089</t>
  </si>
  <si>
    <t>142</t>
  </si>
  <si>
    <t>岩瀬</t>
  </si>
  <si>
    <t>里菜</t>
  </si>
  <si>
    <t>ヒオキ</t>
  </si>
  <si>
    <t>アリサ</t>
  </si>
  <si>
    <t>宮崎小学校</t>
  </si>
  <si>
    <t>509003681</t>
  </si>
  <si>
    <t>日置</t>
  </si>
  <si>
    <t>ありさ</t>
  </si>
  <si>
    <t>シグレ</t>
  </si>
  <si>
    <t>千種小学校</t>
  </si>
  <si>
    <t>詩紅</t>
  </si>
  <si>
    <t>ユウナ</t>
  </si>
  <si>
    <t>星久喜小学校</t>
  </si>
  <si>
    <t>優愛</t>
  </si>
  <si>
    <t>キャプテン</t>
  </si>
  <si>
    <t>コウゴ</t>
  </si>
  <si>
    <t>ラナ</t>
  </si>
  <si>
    <t>1</t>
  </si>
  <si>
    <t>向後</t>
  </si>
  <si>
    <t>来夏</t>
  </si>
  <si>
    <t>スエナガ</t>
  </si>
  <si>
    <t>ヒカリ</t>
  </si>
  <si>
    <t>末永</t>
  </si>
  <si>
    <t>星</t>
  </si>
  <si>
    <t>ヤマガイ</t>
  </si>
  <si>
    <t>メイ</t>
  </si>
  <si>
    <t>大森小学校</t>
  </si>
  <si>
    <t>山貝</t>
  </si>
  <si>
    <t>芽意</t>
  </si>
  <si>
    <r>
      <rPr>
        <sz val="11"/>
        <color indexed="8"/>
        <rFont val="ＭＳ Ｐゴシック"/>
        <family val="3"/>
        <charset val="128"/>
      </rP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indexed="8"/>
        <rFont val="ＭＳ Ｐゴシック"/>
        <family val="3"/>
        <charset val="128"/>
      </rPr>
      <t>文字以内</t>
    </r>
    <r>
      <rPr>
        <sz val="11"/>
        <color indexed="8"/>
        <rFont val="Calibri"/>
        <family val="2"/>
      </rPr>
      <t>)</t>
    </r>
  </si>
  <si>
    <t>コメント文字数</t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</si>
  <si>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</si>
  <si>
    <r>
      <rPr>
        <sz val="11"/>
        <color indexed="8"/>
        <rFont val="ＭＳ Ｐゴシック"/>
        <family val="3"/>
        <charset val="128"/>
      </rPr>
      <t>チーム名</t>
    </r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</si>
  <si>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</si>
  <si>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</si>
  <si>
    <r>
      <rPr>
        <sz val="11"/>
        <color indexed="8"/>
        <rFont val="ＭＳ Ｐゴシック"/>
        <family val="3"/>
        <charset val="128"/>
      </rPr>
      <t>申込責任者</t>
    </r>
  </si>
  <si>
    <t>㊞</t>
  </si>
  <si>
    <r>
      <rPr>
        <sz val="11"/>
        <color indexed="8"/>
        <rFont val="ＭＳ Ｐゴシック"/>
        <family val="3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</si>
  <si>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</si>
  <si>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</si>
  <si>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</si>
  <si>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</si>
  <si>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</si>
  <si>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</si>
  <si>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</si>
  <si>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</si>
  <si>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</si>
  <si>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</si>
  <si>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</si>
  <si>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</si>
  <si>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</si>
  <si>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</si>
  <si>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</si>
  <si>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family val="3"/>
        <charset val="128"/>
      </rPr>
      <t xml:space="preserve">市
</t>
    </r>
    <r>
      <rPr>
        <sz val="8"/>
        <color indexed="8"/>
        <rFont val="ＪＳＰ明朝"/>
        <family val="3"/>
        <charset val="128"/>
      </rPr>
      <t xml:space="preserve">郡
</t>
    </r>
    <r>
      <rPr>
        <sz val="6"/>
        <color indexed="8"/>
        <rFont val="ＪＳＰ明朝"/>
        <family val="3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</si>
  <si>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</si>
  <si>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</si>
  <si>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</si>
  <si>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</si>
  <si>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</si>
  <si>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</si>
  <si>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</si>
  <si>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</si>
  <si>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</si>
  <si>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</si>
  <si>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</si>
  <si>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</si>
  <si>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</si>
  <si>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</si>
  <si>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</si>
  <si>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</si>
  <si>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</si>
  <si>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</si>
  <si>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</si>
  <si>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</si>
  <si>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</si>
  <si>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</si>
  <si>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</si>
  <si>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</si>
  <si>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</si>
  <si>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</si>
  <si>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</si>
  <si>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</si>
  <si>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</si>
  <si>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</si>
  <si>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</si>
  <si>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</si>
  <si>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</si>
  <si>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</si>
  <si>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</si>
  <si>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</si>
  <si>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</si>
  <si>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</si>
  <si>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</si>
  <si>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</si>
  <si>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</si>
  <si>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</si>
  <si>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</si>
  <si>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</si>
  <si>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</si>
  <si>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</si>
  <si>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</si>
  <si>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</si>
  <si>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</si>
  <si>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</si>
  <si>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</si>
  <si>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</si>
  <si>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</si>
  <si>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</si>
  <si>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</si>
  <si>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</si>
  <si>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</si>
  <si>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</si>
  <si>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</si>
  <si>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</si>
  <si>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</si>
  <si>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</si>
  <si>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</si>
  <si>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</si>
  <si>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</si>
  <si>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</si>
  <si>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</si>
  <si>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</si>
  <si>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</si>
  <si>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</si>
  <si>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</si>
  <si>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</si>
  <si>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</si>
  <si>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</si>
  <si>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</si>
  <si>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</si>
  <si>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</si>
  <si>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</si>
  <si>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</si>
  <si>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</si>
  <si>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</si>
  <si>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</si>
  <si>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</si>
  <si>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</si>
  <si>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</si>
  <si>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</si>
  <si>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</si>
  <si>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</si>
  <si>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</si>
  <si>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</si>
  <si>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</si>
  <si>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</si>
  <si>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</si>
  <si>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</si>
  <si>
    <t>今回の予選では、レシーブの要であるキャプテンの怪我でチーム力が半減する中、とても苦しんで残り1枚の県大会への切符を勝ち取りました。6年生にとっては最後の関東大会ですから、この経験を無駄にせず、悔いの残らないように全力で戦ってほしいですね！！</t>
    <rPh sb="0" eb="2">
      <t>コンカイ</t>
    </rPh>
    <rPh sb="3" eb="5">
      <t>ヨセン</t>
    </rPh>
    <rPh sb="13" eb="14">
      <t>カナメ</t>
    </rPh>
    <rPh sb="23" eb="25">
      <t>ケガ</t>
    </rPh>
    <rPh sb="29" eb="30">
      <t>リョク</t>
    </rPh>
    <rPh sb="31" eb="33">
      <t>ハンゲン</t>
    </rPh>
    <rPh sb="35" eb="36">
      <t>ナカ</t>
    </rPh>
    <rPh sb="40" eb="41">
      <t>クル</t>
    </rPh>
    <rPh sb="44" eb="45">
      <t>ノコ</t>
    </rPh>
    <rPh sb="47" eb="48">
      <t>マイ</t>
    </rPh>
    <rPh sb="49" eb="50">
      <t>ケン</t>
    </rPh>
    <rPh sb="50" eb="52">
      <t>タイカイ</t>
    </rPh>
    <rPh sb="54" eb="56">
      <t>キップ</t>
    </rPh>
    <rPh sb="57" eb="58">
      <t>カ</t>
    </rPh>
    <rPh sb="59" eb="60">
      <t>ト</t>
    </rPh>
    <rPh sb="66" eb="67">
      <t>ネン</t>
    </rPh>
    <rPh sb="67" eb="68">
      <t>セイ</t>
    </rPh>
    <rPh sb="73" eb="75">
      <t>サイゴ</t>
    </rPh>
    <rPh sb="76" eb="78">
      <t>カントウ</t>
    </rPh>
    <rPh sb="78" eb="80">
      <t>タイカイ</t>
    </rPh>
    <rPh sb="87" eb="89">
      <t>ケイケン</t>
    </rPh>
    <rPh sb="90" eb="92">
      <t>ムダ</t>
    </rPh>
    <rPh sb="96" eb="97">
      <t>ク</t>
    </rPh>
    <rPh sb="99" eb="100">
      <t>ノコ</t>
    </rPh>
    <rPh sb="106" eb="108">
      <t>ゼンリョク</t>
    </rPh>
    <rPh sb="109" eb="110">
      <t>タタカ</t>
    </rPh>
    <phoneticPr fontId="33"/>
  </si>
  <si>
    <t>6</t>
    <phoneticPr fontId="33"/>
  </si>
  <si>
    <t>5</t>
    <phoneticPr fontId="33"/>
  </si>
  <si>
    <t>1</t>
    <phoneticPr fontId="33"/>
  </si>
  <si>
    <t>1</t>
    <phoneticPr fontId="33"/>
  </si>
  <si>
    <t>2</t>
    <phoneticPr fontId="33"/>
  </si>
  <si>
    <t>3</t>
    <phoneticPr fontId="33"/>
  </si>
  <si>
    <t>4</t>
    <phoneticPr fontId="33"/>
  </si>
  <si>
    <t>5</t>
    <phoneticPr fontId="33"/>
  </si>
  <si>
    <t>6</t>
    <phoneticPr fontId="33"/>
  </si>
  <si>
    <t>7</t>
    <phoneticPr fontId="33"/>
  </si>
</sst>
</file>

<file path=xl/styles.xml><?xml version="1.0" encoding="utf-8"?>
<styleSheet xmlns="http://schemas.openxmlformats.org/spreadsheetml/2006/main">
  <numFmts count="2">
    <numFmt numFmtId="176" formatCode="#,##0&quot; &quot;;\(#,##0\)"/>
    <numFmt numFmtId="177" formatCode="0&quot; 冊&quot;"/>
  </numFmts>
  <fonts count="34">
    <font>
      <sz val="11"/>
      <color indexed="8"/>
      <name val="ＭＳ Ｐゴシック"/>
    </font>
    <font>
      <sz val="24"/>
      <color indexed="8"/>
      <name val="ＭＳ Ｐゴシック"/>
      <family val="3"/>
      <charset val="128"/>
    </font>
    <font>
      <sz val="24"/>
      <color indexed="9"/>
      <name val="ＭＳ Ｐゴシック"/>
      <family val="3"/>
      <charset val="128"/>
    </font>
    <font>
      <sz val="24"/>
      <color indexed="8"/>
      <name val="Calibri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9"/>
      <color indexed="8"/>
      <name val="Calibri"/>
      <family val="2"/>
    </font>
    <font>
      <sz val="9"/>
      <color indexed="8"/>
      <name val="ＭＳ Ｐゴシック"/>
      <family val="3"/>
      <charset val="128"/>
    </font>
    <font>
      <sz val="12"/>
      <color indexed="8"/>
      <name val="Calibri"/>
      <family val="2"/>
    </font>
    <font>
      <sz val="8"/>
      <color indexed="8"/>
      <name val="ＪＳＰ明朝"/>
      <family val="3"/>
      <charset val="128"/>
    </font>
    <font>
      <sz val="10"/>
      <color indexed="8"/>
      <name val="ＪＳＰ明朝"/>
      <family val="3"/>
      <charset val="128"/>
    </font>
    <font>
      <sz val="11"/>
      <color indexed="8"/>
      <name val="ＪＳＰ明朝"/>
      <family val="3"/>
      <charset val="128"/>
    </font>
    <font>
      <sz val="16"/>
      <color indexed="8"/>
      <name val="ＪＳＰ明朝"/>
      <family val="3"/>
      <charset val="128"/>
    </font>
    <font>
      <sz val="20"/>
      <color indexed="8"/>
      <name val="Calibri"/>
      <family val="2"/>
    </font>
    <font>
      <sz val="20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9"/>
      <color indexed="8"/>
      <name val="ＪＳＰ明朝"/>
      <family val="3"/>
      <charset val="128"/>
    </font>
    <font>
      <sz val="24"/>
      <color indexed="8"/>
      <name val="ＪＳ明朝"/>
      <family val="3"/>
      <charset val="128"/>
    </font>
    <font>
      <sz val="22"/>
      <color indexed="8"/>
      <name val="ＪＳＰ明朝"/>
      <family val="3"/>
      <charset val="128"/>
    </font>
    <font>
      <sz val="20"/>
      <color indexed="8"/>
      <name val="ＪＳＰ明朝"/>
      <family val="3"/>
      <charset val="128"/>
    </font>
    <font>
      <sz val="12"/>
      <color indexed="8"/>
      <name val="ＪＳＰ明朝"/>
      <family val="3"/>
      <charset val="128"/>
    </font>
    <font>
      <sz val="10"/>
      <color indexed="8"/>
      <name val="ＪＳ明朝"/>
      <family val="3"/>
      <charset val="128"/>
    </font>
    <font>
      <sz val="22"/>
      <color indexed="8"/>
      <name val="ＭＳ Ｐゴシック"/>
      <family val="3"/>
      <charset val="128"/>
    </font>
    <font>
      <sz val="11"/>
      <color indexed="8"/>
      <name val="ＪＳ明朝"/>
      <family val="3"/>
      <charset val="128"/>
    </font>
    <font>
      <sz val="6"/>
      <color indexed="8"/>
      <name val="ＪＳＰ明朝"/>
      <family val="3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22"/>
      <color indexed="8"/>
      <name val="Calibri"/>
      <family val="2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</fills>
  <borders count="132">
    <border>
      <left/>
      <right/>
      <top/>
      <bottom/>
      <diagonal/>
    </border>
    <border>
      <left style="thin">
        <color indexed="12"/>
      </left>
      <right/>
      <top style="thin">
        <color indexed="12"/>
      </top>
      <bottom style="medium">
        <color indexed="8"/>
      </bottom>
      <diagonal/>
    </border>
    <border>
      <left/>
      <right/>
      <top style="thin">
        <color indexed="12"/>
      </top>
      <bottom style="medium">
        <color indexed="8"/>
      </bottom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/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12"/>
      </right>
      <top/>
      <bottom/>
      <diagonal/>
    </border>
    <border>
      <left style="medium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12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2"/>
      </left>
      <right/>
      <top style="medium">
        <color indexed="8"/>
      </top>
      <bottom style="thin">
        <color indexed="12"/>
      </bottom>
      <diagonal/>
    </border>
    <border>
      <left/>
      <right/>
      <top style="medium">
        <color indexed="8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8"/>
      </bottom>
      <diagonal/>
    </border>
    <border>
      <left/>
      <right/>
      <top style="thin">
        <color indexed="12"/>
      </top>
      <bottom style="thin">
        <color indexed="8"/>
      </bottom>
      <diagonal/>
    </border>
    <border>
      <left/>
      <right style="thin">
        <color indexed="12"/>
      </right>
      <top style="thin">
        <color indexed="12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medium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medium">
        <color indexed="8"/>
      </bottom>
      <diagonal/>
    </border>
    <border>
      <left style="thin">
        <color indexed="12"/>
      </left>
      <right style="medium">
        <color indexed="8"/>
      </right>
      <top style="thin">
        <color indexed="12"/>
      </top>
      <bottom style="thin">
        <color indexed="12"/>
      </bottom>
      <diagonal/>
    </border>
    <border>
      <left style="medium">
        <color indexed="8"/>
      </left>
      <right style="thin">
        <color indexed="12"/>
      </right>
      <top style="medium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medium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medium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medium">
        <color indexed="8"/>
      </top>
      <bottom style="thin">
        <color indexed="12"/>
      </bottom>
      <diagonal/>
    </border>
    <border>
      <left style="thin">
        <color indexed="12"/>
      </left>
      <right style="medium">
        <color indexed="8"/>
      </right>
      <top style="medium">
        <color indexed="8"/>
      </top>
      <bottom style="thin">
        <color indexed="12"/>
      </bottom>
      <diagonal/>
    </border>
    <border>
      <left style="medium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8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medium">
        <color indexed="8"/>
      </right>
      <top style="thin">
        <color indexed="12"/>
      </top>
      <bottom style="thin">
        <color indexed="8"/>
      </bottom>
      <diagonal/>
    </border>
    <border>
      <left style="medium">
        <color indexed="8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 style="medium">
        <color indexed="8"/>
      </right>
      <top style="thin">
        <color indexed="8"/>
      </top>
      <bottom style="thin">
        <color indexed="12"/>
      </bottom>
      <diagonal/>
    </border>
    <border>
      <left style="medium">
        <color indexed="8"/>
      </left>
      <right style="thin">
        <color indexed="12"/>
      </right>
      <top style="thin">
        <color indexed="12"/>
      </top>
      <bottom style="medium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medium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medium">
        <color indexed="8"/>
      </bottom>
      <diagonal/>
    </border>
    <border>
      <left style="thin">
        <color indexed="12"/>
      </left>
      <right style="medium">
        <color indexed="8"/>
      </right>
      <top style="thin">
        <color indexed="12"/>
      </top>
      <bottom style="medium">
        <color indexed="8"/>
      </bottom>
      <diagonal/>
    </border>
    <border>
      <left style="thin">
        <color indexed="12"/>
      </left>
      <right style="thin">
        <color indexed="12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2"/>
      </right>
      <top style="thin">
        <color indexed="8"/>
      </top>
      <bottom style="medium">
        <color indexed="8"/>
      </bottom>
      <diagonal/>
    </border>
    <border>
      <left style="thin">
        <color indexed="12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2"/>
      </bottom>
      <diagonal/>
    </border>
    <border>
      <left style="medium">
        <color indexed="8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medium">
        <color indexed="8"/>
      </left>
      <right style="thin">
        <color indexed="8"/>
      </right>
      <top style="thin">
        <color indexed="12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555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0" fillId="2" borderId="4" xfId="0" applyFont="1" applyFill="1" applyBorder="1" applyAlignment="1">
      <alignment vertical="center"/>
    </xf>
    <xf numFmtId="0" fontId="4" fillId="4" borderId="13" xfId="0" applyNumberFormat="1" applyFont="1" applyFill="1" applyBorder="1" applyAlignment="1">
      <alignment vertical="center"/>
    </xf>
    <xf numFmtId="0" fontId="0" fillId="2" borderId="14" xfId="0" applyFont="1" applyFill="1" applyBorder="1" applyAlignment="1">
      <alignment vertical="center"/>
    </xf>
    <xf numFmtId="49" fontId="0" fillId="2" borderId="15" xfId="0" applyNumberFormat="1" applyFont="1" applyFill="1" applyBorder="1" applyAlignment="1">
      <alignment vertical="center"/>
    </xf>
    <xf numFmtId="0" fontId="0" fillId="2" borderId="16" xfId="0" applyFont="1" applyFill="1" applyBorder="1" applyAlignment="1">
      <alignment vertical="center"/>
    </xf>
    <xf numFmtId="0" fontId="4" fillId="4" borderId="25" xfId="0" applyNumberFormat="1" applyFont="1" applyFill="1" applyBorder="1" applyAlignment="1">
      <alignment vertical="center"/>
    </xf>
    <xf numFmtId="49" fontId="0" fillId="2" borderId="16" xfId="0" applyNumberFormat="1" applyFont="1" applyFill="1" applyBorder="1" applyAlignment="1">
      <alignment vertical="center"/>
    </xf>
    <xf numFmtId="0" fontId="0" fillId="2" borderId="15" xfId="0" applyFont="1" applyFill="1" applyBorder="1" applyAlignment="1">
      <alignment vertical="center"/>
    </xf>
    <xf numFmtId="49" fontId="0" fillId="3" borderId="25" xfId="0" applyNumberFormat="1" applyFont="1" applyFill="1" applyBorder="1" applyAlignment="1">
      <alignment vertical="center"/>
    </xf>
    <xf numFmtId="49" fontId="11" fillId="2" borderId="38" xfId="0" applyNumberFormat="1" applyFont="1" applyFill="1" applyBorder="1" applyAlignment="1">
      <alignment vertical="center"/>
    </xf>
    <xf numFmtId="49" fontId="11" fillId="2" borderId="39" xfId="0" applyNumberFormat="1" applyFont="1" applyFill="1" applyBorder="1" applyAlignment="1">
      <alignment horizontal="left" vertical="center"/>
    </xf>
    <xf numFmtId="49" fontId="11" fillId="2" borderId="37" xfId="0" applyNumberFormat="1" applyFont="1" applyFill="1" applyBorder="1" applyAlignment="1">
      <alignment horizontal="left" vertical="center"/>
    </xf>
    <xf numFmtId="49" fontId="11" fillId="2" borderId="44" xfId="0" applyNumberFormat="1" applyFont="1" applyFill="1" applyBorder="1" applyAlignment="1">
      <alignment horizontal="left" vertical="center"/>
    </xf>
    <xf numFmtId="0" fontId="11" fillId="4" borderId="37" xfId="0" applyNumberFormat="1" applyFont="1" applyFill="1" applyBorder="1" applyAlignment="1">
      <alignment vertical="center"/>
    </xf>
    <xf numFmtId="0" fontId="13" fillId="4" borderId="38" xfId="0" applyNumberFormat="1" applyFont="1" applyFill="1" applyBorder="1" applyAlignment="1">
      <alignment vertical="center"/>
    </xf>
    <xf numFmtId="176" fontId="11" fillId="4" borderId="38" xfId="0" applyNumberFormat="1" applyFont="1" applyFill="1" applyBorder="1" applyAlignment="1">
      <alignment vertical="center"/>
    </xf>
    <xf numFmtId="0" fontId="11" fillId="4" borderId="37" xfId="0" applyNumberFormat="1" applyFont="1" applyFill="1" applyBorder="1" applyAlignment="1">
      <alignment horizontal="left" vertical="center"/>
    </xf>
    <xf numFmtId="0" fontId="11" fillId="4" borderId="39" xfId="0" applyNumberFormat="1" applyFont="1" applyFill="1" applyBorder="1" applyAlignment="1">
      <alignment horizontal="left" vertical="center"/>
    </xf>
    <xf numFmtId="0" fontId="11" fillId="4" borderId="44" xfId="0" applyNumberFormat="1" applyFont="1" applyFill="1" applyBorder="1" applyAlignment="1">
      <alignment horizontal="left" vertical="center"/>
    </xf>
    <xf numFmtId="0" fontId="0" fillId="4" borderId="37" xfId="0" applyNumberFormat="1" applyFont="1" applyFill="1" applyBorder="1" applyAlignment="1">
      <alignment vertical="center"/>
    </xf>
    <xf numFmtId="0" fontId="0" fillId="4" borderId="38" xfId="0" applyNumberFormat="1" applyFont="1" applyFill="1" applyBorder="1" applyAlignment="1">
      <alignment vertical="center"/>
    </xf>
    <xf numFmtId="0" fontId="4" fillId="4" borderId="46" xfId="0" applyNumberFormat="1" applyFont="1" applyFill="1" applyBorder="1" applyAlignment="1">
      <alignment vertical="center"/>
    </xf>
    <xf numFmtId="0" fontId="0" fillId="4" borderId="47" xfId="0" applyNumberFormat="1" applyFont="1" applyFill="1" applyBorder="1" applyAlignment="1">
      <alignment vertical="center"/>
    </xf>
    <xf numFmtId="0" fontId="0" fillId="4" borderId="15" xfId="0" applyNumberFormat="1" applyFont="1" applyFill="1" applyBorder="1" applyAlignment="1">
      <alignment vertical="center"/>
    </xf>
    <xf numFmtId="0" fontId="4" fillId="4" borderId="48" xfId="0" applyNumberFormat="1" applyFont="1" applyFill="1" applyBorder="1" applyAlignment="1">
      <alignment vertical="center"/>
    </xf>
    <xf numFmtId="0" fontId="5" fillId="2" borderId="38" xfId="0" applyNumberFormat="1" applyFont="1" applyFill="1" applyBorder="1" applyAlignment="1">
      <alignment vertical="center"/>
    </xf>
    <xf numFmtId="0" fontId="5" fillId="2" borderId="39" xfId="0" applyNumberFormat="1" applyFont="1" applyFill="1" applyBorder="1" applyAlignment="1">
      <alignment vertical="center"/>
    </xf>
    <xf numFmtId="0" fontId="5" fillId="2" borderId="52" xfId="0" applyNumberFormat="1" applyFont="1" applyFill="1" applyBorder="1" applyAlignment="1">
      <alignment vertical="center"/>
    </xf>
    <xf numFmtId="0" fontId="5" fillId="2" borderId="53" xfId="0" applyNumberFormat="1" applyFont="1" applyFill="1" applyBorder="1" applyAlignment="1">
      <alignment vertical="center"/>
    </xf>
    <xf numFmtId="0" fontId="0" fillId="4" borderId="51" xfId="0" applyNumberFormat="1" applyFont="1" applyFill="1" applyBorder="1" applyAlignment="1">
      <alignment vertical="center"/>
    </xf>
    <xf numFmtId="0" fontId="0" fillId="4" borderId="52" xfId="0" applyNumberFormat="1" applyFont="1" applyFill="1" applyBorder="1" applyAlignment="1">
      <alignment vertical="center"/>
    </xf>
    <xf numFmtId="0" fontId="4" fillId="4" borderId="54" xfId="0" applyNumberFormat="1" applyFont="1" applyFill="1" applyBorder="1" applyAlignment="1">
      <alignment vertical="center"/>
    </xf>
    <xf numFmtId="0" fontId="4" fillId="2" borderId="59" xfId="0" applyNumberFormat="1" applyFont="1" applyFill="1" applyBorder="1" applyAlignment="1">
      <alignment horizontal="center" vertical="center"/>
    </xf>
    <xf numFmtId="0" fontId="4" fillId="2" borderId="60" xfId="0" applyNumberFormat="1" applyFont="1" applyFill="1" applyBorder="1" applyAlignment="1">
      <alignment horizontal="center" vertical="center"/>
    </xf>
    <xf numFmtId="0" fontId="0" fillId="0" borderId="61" xfId="0" applyFont="1" applyBorder="1" applyAlignment="1">
      <alignment vertical="center"/>
    </xf>
    <xf numFmtId="0" fontId="4" fillId="2" borderId="60" xfId="0" applyNumberFormat="1" applyFont="1" applyFill="1" applyBorder="1" applyAlignment="1">
      <alignment vertical="center"/>
    </xf>
    <xf numFmtId="0" fontId="0" fillId="2" borderId="60" xfId="0" applyFont="1" applyFill="1" applyBorder="1" applyAlignment="1">
      <alignment vertical="center"/>
    </xf>
    <xf numFmtId="0" fontId="4" fillId="2" borderId="14" xfId="0" applyNumberFormat="1" applyFont="1" applyFill="1" applyBorder="1" applyAlignment="1">
      <alignment vertical="center"/>
    </xf>
    <xf numFmtId="0" fontId="4" fillId="2" borderId="15" xfId="0" applyNumberFormat="1" applyFont="1" applyFill="1" applyBorder="1" applyAlignment="1">
      <alignment vertical="center"/>
    </xf>
    <xf numFmtId="0" fontId="4" fillId="2" borderId="48" xfId="0" applyNumberFormat="1" applyFont="1" applyFill="1" applyBorder="1" applyAlignment="1">
      <alignment vertical="center"/>
    </xf>
    <xf numFmtId="0" fontId="4" fillId="2" borderId="52" xfId="0" applyNumberFormat="1" applyFont="1" applyFill="1" applyBorder="1" applyAlignment="1">
      <alignment vertical="center"/>
    </xf>
    <xf numFmtId="0" fontId="0" fillId="2" borderId="81" xfId="0" applyFont="1" applyFill="1" applyBorder="1" applyAlignment="1">
      <alignment vertical="center"/>
    </xf>
    <xf numFmtId="0" fontId="0" fillId="2" borderId="61" xfId="0" applyFont="1" applyFill="1" applyBorder="1" applyAlignment="1">
      <alignment vertical="center"/>
    </xf>
    <xf numFmtId="0" fontId="11" fillId="2" borderId="61" xfId="0" applyNumberFormat="1" applyFont="1" applyFill="1" applyBorder="1" applyAlignment="1">
      <alignment vertical="center"/>
    </xf>
    <xf numFmtId="0" fontId="11" fillId="2" borderId="15" xfId="0" applyNumberFormat="1" applyFont="1" applyFill="1" applyBorder="1" applyAlignment="1">
      <alignment vertical="center"/>
    </xf>
    <xf numFmtId="0" fontId="11" fillId="2" borderId="52" xfId="0" applyNumberFormat="1" applyFont="1" applyFill="1" applyBorder="1" applyAlignment="1">
      <alignment vertical="center"/>
    </xf>
    <xf numFmtId="0" fontId="11" fillId="2" borderId="82" xfId="0" applyNumberFormat="1" applyFont="1" applyFill="1" applyBorder="1" applyAlignment="1">
      <alignment vertical="center"/>
    </xf>
    <xf numFmtId="0" fontId="0" fillId="2" borderId="87" xfId="0" applyFont="1" applyFill="1" applyBorder="1" applyAlignment="1">
      <alignment vertical="center"/>
    </xf>
    <xf numFmtId="0" fontId="0" fillId="2" borderId="88" xfId="0" applyFont="1" applyFill="1" applyBorder="1" applyAlignment="1">
      <alignment vertical="center"/>
    </xf>
    <xf numFmtId="0" fontId="11" fillId="2" borderId="88" xfId="0" applyNumberFormat="1" applyFont="1" applyFill="1" applyBorder="1" applyAlignment="1">
      <alignment vertical="center"/>
    </xf>
    <xf numFmtId="0" fontId="11" fillId="2" borderId="89" xfId="0" applyNumberFormat="1" applyFont="1" applyFill="1" applyBorder="1" applyAlignment="1">
      <alignment vertical="center"/>
    </xf>
    <xf numFmtId="0" fontId="0" fillId="2" borderId="89" xfId="0" applyFont="1" applyFill="1" applyBorder="1" applyAlignment="1">
      <alignment vertical="center"/>
    </xf>
    <xf numFmtId="0" fontId="0" fillId="2" borderId="90" xfId="0" applyFont="1" applyFill="1" applyBorder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2" borderId="24" xfId="0" applyNumberFormat="1" applyFont="1" applyFill="1" applyBorder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96" xfId="0" applyFont="1" applyBorder="1" applyAlignment="1">
      <alignment vertical="center"/>
    </xf>
    <xf numFmtId="49" fontId="13" fillId="2" borderId="96" xfId="0" applyNumberFormat="1" applyFont="1" applyFill="1" applyBorder="1" applyAlignment="1">
      <alignment vertical="center"/>
    </xf>
    <xf numFmtId="0" fontId="13" fillId="2" borderId="96" xfId="0" applyNumberFormat="1" applyFont="1" applyFill="1" applyBorder="1" applyAlignment="1">
      <alignment vertical="center"/>
    </xf>
    <xf numFmtId="0" fontId="19" fillId="2" borderId="96" xfId="0" applyNumberFormat="1" applyFont="1" applyFill="1" applyBorder="1" applyAlignment="1">
      <alignment vertical="center"/>
    </xf>
    <xf numFmtId="0" fontId="0" fillId="2" borderId="96" xfId="0" applyNumberFormat="1" applyFont="1" applyFill="1" applyBorder="1" applyAlignment="1">
      <alignment vertical="center"/>
    </xf>
    <xf numFmtId="49" fontId="11" fillId="2" borderId="97" xfId="0" applyNumberFormat="1" applyFont="1" applyFill="1" applyBorder="1" applyAlignment="1">
      <alignment vertical="center"/>
    </xf>
    <xf numFmtId="0" fontId="0" fillId="2" borderId="97" xfId="0" applyNumberFormat="1" applyFont="1" applyFill="1" applyBorder="1" applyAlignment="1">
      <alignment vertical="center"/>
    </xf>
    <xf numFmtId="0" fontId="0" fillId="2" borderId="98" xfId="0" applyNumberFormat="1" applyFont="1" applyFill="1" applyBorder="1" applyAlignment="1">
      <alignment vertical="center"/>
    </xf>
    <xf numFmtId="0" fontId="0" fillId="2" borderId="102" xfId="0" applyNumberFormat="1" applyFont="1" applyFill="1" applyBorder="1" applyAlignment="1">
      <alignment vertical="center"/>
    </xf>
    <xf numFmtId="0" fontId="0" fillId="0" borderId="98" xfId="0" applyFont="1" applyBorder="1" applyAlignment="1">
      <alignment vertical="center"/>
    </xf>
    <xf numFmtId="0" fontId="0" fillId="0" borderId="102" xfId="0" applyFont="1" applyBorder="1" applyAlignment="1">
      <alignment vertical="center"/>
    </xf>
    <xf numFmtId="49" fontId="22" fillId="2" borderId="96" xfId="0" applyNumberFormat="1" applyFont="1" applyFill="1" applyBorder="1" applyAlignment="1">
      <alignment vertical="center"/>
    </xf>
    <xf numFmtId="0" fontId="0" fillId="0" borderId="100" xfId="0" applyFont="1" applyBorder="1" applyAlignment="1">
      <alignment vertical="center"/>
    </xf>
    <xf numFmtId="0" fontId="0" fillId="0" borderId="105" xfId="0" applyFont="1" applyBorder="1" applyAlignment="1">
      <alignment vertical="center"/>
    </xf>
    <xf numFmtId="0" fontId="13" fillId="2" borderId="98" xfId="0" applyNumberFormat="1" applyFont="1" applyFill="1" applyBorder="1" applyAlignment="1">
      <alignment vertical="center"/>
    </xf>
    <xf numFmtId="0" fontId="13" fillId="2" borderId="102" xfId="0" applyNumberFormat="1" applyFont="1" applyFill="1" applyBorder="1" applyAlignment="1">
      <alignment vertical="center"/>
    </xf>
    <xf numFmtId="49" fontId="13" fillId="2" borderId="102" xfId="0" applyNumberFormat="1" applyFont="1" applyFill="1" applyBorder="1" applyAlignment="1">
      <alignment vertical="center"/>
    </xf>
    <xf numFmtId="0" fontId="23" fillId="2" borderId="96" xfId="0" applyNumberFormat="1" applyFont="1" applyFill="1" applyBorder="1" applyAlignment="1">
      <alignment vertical="center"/>
    </xf>
    <xf numFmtId="0" fontId="24" fillId="2" borderId="96" xfId="0" applyNumberFormat="1" applyFont="1" applyFill="1" applyBorder="1" applyAlignment="1">
      <alignment vertical="center"/>
    </xf>
    <xf numFmtId="0" fontId="25" fillId="2" borderId="96" xfId="0" applyNumberFormat="1" applyFont="1" applyFill="1" applyBorder="1" applyAlignment="1">
      <alignment vertical="center"/>
    </xf>
    <xf numFmtId="0" fontId="0" fillId="0" borderId="106" xfId="0" applyFont="1" applyBorder="1" applyAlignment="1">
      <alignment vertical="center"/>
    </xf>
    <xf numFmtId="0" fontId="0" fillId="0" borderId="107" xfId="0" applyFont="1" applyBorder="1" applyAlignment="1">
      <alignment vertical="center"/>
    </xf>
    <xf numFmtId="0" fontId="0" fillId="0" borderId="108" xfId="0" applyFont="1" applyBorder="1" applyAlignment="1">
      <alignment vertical="center"/>
    </xf>
    <xf numFmtId="0" fontId="0" fillId="0" borderId="114" xfId="0" applyFont="1" applyBorder="1" applyAlignment="1">
      <alignment vertical="center"/>
    </xf>
    <xf numFmtId="49" fontId="11" fillId="2" borderId="116" xfId="0" applyNumberFormat="1" applyFont="1" applyFill="1" applyBorder="1" applyAlignment="1">
      <alignment vertical="center"/>
    </xf>
    <xf numFmtId="49" fontId="11" fillId="2" borderId="99" xfId="0" applyNumberFormat="1" applyFont="1" applyFill="1" applyBorder="1" applyAlignment="1">
      <alignment vertical="center"/>
    </xf>
    <xf numFmtId="0" fontId="13" fillId="2" borderId="100" xfId="0" applyNumberFormat="1" applyFont="1" applyFill="1" applyBorder="1" applyAlignment="1">
      <alignment vertical="center"/>
    </xf>
    <xf numFmtId="49" fontId="11" fillId="2" borderId="100" xfId="0" applyNumberFormat="1" applyFont="1" applyFill="1" applyBorder="1" applyAlignment="1">
      <alignment vertical="center"/>
    </xf>
    <xf numFmtId="49" fontId="11" fillId="2" borderId="99" xfId="0" applyNumberFormat="1" applyFont="1" applyFill="1" applyBorder="1" applyAlignment="1">
      <alignment horizontal="left" vertical="center"/>
    </xf>
    <xf numFmtId="49" fontId="11" fillId="2" borderId="118" xfId="0" applyNumberFormat="1" applyFont="1" applyFill="1" applyBorder="1" applyAlignment="1">
      <alignment horizontal="left" vertical="center"/>
    </xf>
    <xf numFmtId="49" fontId="11" fillId="2" borderId="97" xfId="0" applyNumberFormat="1" applyFont="1" applyFill="1" applyBorder="1" applyAlignment="1">
      <alignment horizontal="left" vertical="center"/>
    </xf>
    <xf numFmtId="49" fontId="11" fillId="2" borderId="106" xfId="0" applyNumberFormat="1" applyFont="1" applyFill="1" applyBorder="1" applyAlignment="1">
      <alignment horizontal="left" vertical="center"/>
    </xf>
    <xf numFmtId="0" fontId="0" fillId="0" borderId="110" xfId="0" applyFont="1" applyBorder="1" applyAlignment="1">
      <alignment vertical="center"/>
    </xf>
    <xf numFmtId="49" fontId="22" fillId="2" borderId="96" xfId="0" applyNumberFormat="1" applyFont="1" applyFill="1" applyBorder="1" applyAlignment="1"/>
    <xf numFmtId="49" fontId="11" fillId="2" borderId="96" xfId="0" applyNumberFormat="1" applyFont="1" applyFill="1" applyBorder="1" applyAlignment="1"/>
    <xf numFmtId="0" fontId="11" fillId="2" borderId="110" xfId="0" applyNumberFormat="1" applyFont="1" applyFill="1" applyBorder="1" applyAlignment="1">
      <alignment vertical="center"/>
    </xf>
    <xf numFmtId="49" fontId="11" fillId="2" borderId="96" xfId="0" applyNumberFormat="1" applyFont="1" applyFill="1" applyBorder="1" applyAlignment="1">
      <alignment vertical="center"/>
    </xf>
    <xf numFmtId="0" fontId="11" fillId="2" borderId="96" xfId="0" applyNumberFormat="1" applyFont="1" applyFill="1" applyBorder="1" applyAlignment="1">
      <alignment vertical="center"/>
    </xf>
    <xf numFmtId="0" fontId="11" fillId="2" borderId="100" xfId="0" applyNumberFormat="1" applyFont="1" applyFill="1" applyBorder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2" borderId="108" xfId="0" applyFont="1" applyFill="1" applyBorder="1" applyAlignment="1">
      <alignment vertical="center"/>
    </xf>
    <xf numFmtId="49" fontId="0" fillId="8" borderId="76" xfId="0" applyNumberFormat="1" applyFont="1" applyFill="1" applyBorder="1" applyAlignment="1">
      <alignment vertical="center"/>
    </xf>
    <xf numFmtId="49" fontId="0" fillId="8" borderId="12" xfId="0" applyNumberFormat="1" applyFont="1" applyFill="1" applyBorder="1" applyAlignment="1">
      <alignment vertical="center"/>
    </xf>
    <xf numFmtId="49" fontId="0" fillId="8" borderId="13" xfId="0" applyNumberFormat="1" applyFont="1" applyFill="1" applyBorder="1" applyAlignment="1">
      <alignment vertical="center"/>
    </xf>
    <xf numFmtId="0" fontId="0" fillId="2" borderId="114" xfId="0" applyFont="1" applyFill="1" applyBorder="1" applyAlignment="1">
      <alignment vertical="center"/>
    </xf>
    <xf numFmtId="0" fontId="0" fillId="2" borderId="96" xfId="0" applyFont="1" applyFill="1" applyBorder="1" applyAlignment="1">
      <alignment vertical="center"/>
    </xf>
    <xf numFmtId="2" fontId="0" fillId="2" borderId="108" xfId="0" applyNumberFormat="1" applyFont="1" applyFill="1" applyBorder="1" applyAlignment="1">
      <alignment vertical="center"/>
    </xf>
    <xf numFmtId="2" fontId="0" fillId="2" borderId="49" xfId="0" applyNumberFormat="1" applyFont="1" applyFill="1" applyBorder="1" applyAlignment="1">
      <alignment vertical="center"/>
    </xf>
    <xf numFmtId="49" fontId="0" fillId="2" borderId="50" xfId="0" applyNumberFormat="1" applyFont="1" applyFill="1" applyBorder="1" applyAlignment="1">
      <alignment vertical="center"/>
    </xf>
    <xf numFmtId="14" fontId="0" fillId="2" borderId="86" xfId="0" applyNumberFormat="1" applyFont="1" applyFill="1" applyBorder="1" applyAlignment="1">
      <alignment vertical="center"/>
    </xf>
    <xf numFmtId="0" fontId="0" fillId="2" borderId="50" xfId="0" applyNumberFormat="1" applyFont="1" applyFill="1" applyBorder="1" applyAlignment="1">
      <alignment vertical="center"/>
    </xf>
    <xf numFmtId="0" fontId="0" fillId="2" borderId="106" xfId="0" applyFont="1" applyFill="1" applyBorder="1" applyAlignment="1">
      <alignment vertical="center"/>
    </xf>
    <xf numFmtId="2" fontId="0" fillId="2" borderId="106" xfId="0" applyNumberFormat="1" applyFont="1" applyFill="1" applyBorder="1" applyAlignment="1">
      <alignment vertical="center"/>
    </xf>
    <xf numFmtId="2" fontId="0" fillId="2" borderId="123" xfId="0" applyNumberFormat="1" applyFont="1" applyFill="1" applyBorder="1" applyAlignment="1">
      <alignment vertical="center"/>
    </xf>
    <xf numFmtId="0" fontId="0" fillId="2" borderId="123" xfId="0" applyFont="1" applyFill="1" applyBorder="1" applyAlignment="1">
      <alignment vertical="center"/>
    </xf>
    <xf numFmtId="14" fontId="0" fillId="2" borderId="123" xfId="0" applyNumberFormat="1" applyFont="1" applyFill="1" applyBorder="1" applyAlignment="1">
      <alignment vertical="center"/>
    </xf>
    <xf numFmtId="0" fontId="0" fillId="2" borderId="110" xfId="0" applyFont="1" applyFill="1" applyBorder="1" applyAlignment="1">
      <alignment vertical="center"/>
    </xf>
    <xf numFmtId="49" fontId="0" fillId="2" borderId="49" xfId="0" applyNumberFormat="1" applyFont="1" applyFill="1" applyBorder="1" applyAlignment="1">
      <alignment vertical="center"/>
    </xf>
    <xf numFmtId="177" fontId="0" fillId="2" borderId="50" xfId="0" applyNumberFormat="1" applyFont="1" applyFill="1" applyBorder="1" applyAlignment="1">
      <alignment vertical="center"/>
    </xf>
    <xf numFmtId="0" fontId="0" fillId="2" borderId="119" xfId="0" applyFont="1" applyFill="1" applyBorder="1" applyAlignment="1">
      <alignment vertical="center"/>
    </xf>
    <xf numFmtId="0" fontId="0" fillId="8" borderId="12" xfId="0" applyNumberFormat="1" applyFont="1" applyFill="1" applyBorder="1" applyAlignment="1">
      <alignment vertical="center"/>
    </xf>
    <xf numFmtId="0" fontId="0" fillId="8" borderId="13" xfId="0" applyNumberFormat="1" applyFont="1" applyFill="1" applyBorder="1" applyAlignment="1">
      <alignment vertical="center"/>
    </xf>
    <xf numFmtId="49" fontId="0" fillId="2" borderId="30" xfId="0" applyNumberFormat="1" applyFont="1" applyFill="1" applyBorder="1" applyAlignment="1">
      <alignment vertical="center"/>
    </xf>
    <xf numFmtId="49" fontId="0" fillId="2" borderId="24" xfId="0" applyNumberFormat="1" applyFont="1" applyFill="1" applyBorder="1" applyAlignment="1">
      <alignment vertical="center"/>
    </xf>
    <xf numFmtId="0" fontId="0" fillId="2" borderId="25" xfId="0" applyNumberFormat="1" applyFont="1" applyFill="1" applyBorder="1" applyAlignment="1">
      <alignment vertical="center"/>
    </xf>
    <xf numFmtId="0" fontId="0" fillId="2" borderId="30" xfId="0" applyNumberFormat="1" applyFont="1" applyFill="1" applyBorder="1" applyAlignment="1">
      <alignment vertical="center"/>
    </xf>
    <xf numFmtId="0" fontId="0" fillId="2" borderId="49" xfId="0" applyNumberFormat="1" applyFont="1" applyFill="1" applyBorder="1" applyAlignment="1">
      <alignment vertical="center"/>
    </xf>
    <xf numFmtId="0" fontId="0" fillId="2" borderId="86" xfId="0" applyNumberFormat="1" applyFont="1" applyFill="1" applyBorder="1" applyAlignment="1">
      <alignment vertical="center"/>
    </xf>
    <xf numFmtId="0" fontId="0" fillId="2" borderId="110" xfId="0" applyNumberFormat="1" applyFont="1" applyFill="1" applyBorder="1" applyAlignment="1">
      <alignment vertical="center"/>
    </xf>
    <xf numFmtId="0" fontId="0" fillId="2" borderId="106" xfId="0" applyNumberFormat="1" applyFont="1" applyFill="1" applyBorder="1" applyAlignment="1">
      <alignment vertical="center"/>
    </xf>
    <xf numFmtId="0" fontId="0" fillId="6" borderId="30" xfId="0" applyNumberFormat="1" applyFont="1" applyFill="1" applyBorder="1" applyAlignment="1">
      <alignment vertical="center"/>
    </xf>
    <xf numFmtId="49" fontId="0" fillId="6" borderId="24" xfId="0" applyNumberFormat="1" applyFont="1" applyFill="1" applyBorder="1" applyAlignment="1">
      <alignment vertical="center"/>
    </xf>
    <xf numFmtId="0" fontId="0" fillId="6" borderId="24" xfId="0" applyNumberFormat="1" applyFont="1" applyFill="1" applyBorder="1" applyAlignment="1">
      <alignment vertical="center"/>
    </xf>
    <xf numFmtId="0" fontId="0" fillId="2" borderId="127" xfId="0" applyNumberFormat="1" applyFont="1" applyFill="1" applyBorder="1" applyAlignment="1">
      <alignment vertical="center"/>
    </xf>
    <xf numFmtId="0" fontId="0" fillId="2" borderId="112" xfId="0" applyNumberFormat="1" applyFont="1" applyFill="1" applyBorder="1" applyAlignment="1">
      <alignment vertical="center"/>
    </xf>
    <xf numFmtId="0" fontId="0" fillId="2" borderId="128" xfId="0" applyNumberFormat="1" applyFont="1" applyFill="1" applyBorder="1" applyAlignment="1">
      <alignment vertical="center"/>
    </xf>
    <xf numFmtId="0" fontId="0" fillId="2" borderId="129" xfId="0" applyNumberFormat="1" applyFont="1" applyFill="1" applyBorder="1" applyAlignment="1">
      <alignment vertical="center"/>
    </xf>
    <xf numFmtId="0" fontId="0" fillId="2" borderId="121" xfId="0" applyNumberFormat="1" applyFont="1" applyFill="1" applyBorder="1" applyAlignment="1">
      <alignment vertical="center"/>
    </xf>
    <xf numFmtId="49" fontId="0" fillId="8" borderId="130" xfId="0" applyNumberFormat="1" applyFont="1" applyFill="1" applyBorder="1" applyAlignment="1">
      <alignment vertical="center"/>
    </xf>
    <xf numFmtId="49" fontId="0" fillId="2" borderId="131" xfId="0" applyNumberFormat="1" applyFont="1" applyFill="1" applyBorder="1" applyAlignment="1">
      <alignment vertical="center"/>
    </xf>
    <xf numFmtId="0" fontId="0" fillId="2" borderId="119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49" fontId="4" fillId="2" borderId="34" xfId="0" applyNumberFormat="1" applyFont="1" applyFill="1" applyBorder="1" applyAlignment="1">
      <alignment horizontal="center" vertical="center"/>
    </xf>
    <xf numFmtId="0" fontId="4" fillId="2" borderId="35" xfId="0" applyNumberFormat="1" applyFont="1" applyFill="1" applyBorder="1" applyAlignment="1">
      <alignment horizontal="center" vertical="center"/>
    </xf>
    <xf numFmtId="49" fontId="4" fillId="2" borderId="66" xfId="0" applyNumberFormat="1" applyFont="1" applyFill="1" applyBorder="1" applyAlignment="1">
      <alignment horizontal="center" vertical="center"/>
    </xf>
    <xf numFmtId="0" fontId="4" fillId="2" borderId="68" xfId="0" applyNumberFormat="1" applyFont="1" applyFill="1" applyBorder="1" applyAlignment="1">
      <alignment horizontal="center" vertical="center"/>
    </xf>
    <xf numFmtId="0" fontId="4" fillId="3" borderId="65" xfId="0" applyNumberFormat="1" applyFont="1" applyFill="1" applyBorder="1" applyAlignment="1">
      <alignment horizontal="center" vertical="center"/>
    </xf>
    <xf numFmtId="0" fontId="4" fillId="3" borderId="62" xfId="0" applyNumberFormat="1" applyFont="1" applyFill="1" applyBorder="1" applyAlignment="1">
      <alignment horizontal="center" vertical="center"/>
    </xf>
    <xf numFmtId="0" fontId="5" fillId="4" borderId="24" xfId="0" applyNumberFormat="1" applyFont="1" applyFill="1" applyBorder="1" applyAlignment="1">
      <alignment horizontal="center" vertical="center"/>
    </xf>
    <xf numFmtId="49" fontId="5" fillId="2" borderId="38" xfId="0" applyNumberFormat="1" applyFont="1" applyFill="1" applyBorder="1" applyAlignment="1">
      <alignment horizontal="center" vertical="center"/>
    </xf>
    <xf numFmtId="0" fontId="5" fillId="2" borderId="38" xfId="0" applyNumberFormat="1" applyFont="1" applyFill="1" applyBorder="1" applyAlignment="1">
      <alignment horizontal="center" vertical="center"/>
    </xf>
    <xf numFmtId="0" fontId="5" fillId="2" borderId="52" xfId="0" applyNumberFormat="1" applyFont="1" applyFill="1" applyBorder="1" applyAlignment="1">
      <alignment horizontal="center" vertical="center"/>
    </xf>
    <xf numFmtId="49" fontId="0" fillId="3" borderId="57" xfId="0" applyNumberFormat="1" applyFont="1" applyFill="1" applyBorder="1" applyAlignment="1">
      <alignment horizontal="center" vertical="center"/>
    </xf>
    <xf numFmtId="0" fontId="4" fillId="3" borderId="58" xfId="0" applyNumberFormat="1" applyFont="1" applyFill="1" applyBorder="1" applyAlignment="1">
      <alignment horizontal="center" vertical="center"/>
    </xf>
    <xf numFmtId="49" fontId="4" fillId="5" borderId="21" xfId="0" applyNumberFormat="1" applyFont="1" applyFill="1" applyBorder="1" applyAlignment="1">
      <alignment horizontal="center" vertical="center"/>
    </xf>
    <xf numFmtId="0" fontId="4" fillId="5" borderId="22" xfId="0" applyNumberFormat="1" applyFont="1" applyFill="1" applyBorder="1" applyAlignment="1">
      <alignment horizontal="center" vertical="center"/>
    </xf>
    <xf numFmtId="0" fontId="4" fillId="5" borderId="23" xfId="0" applyNumberFormat="1" applyFont="1" applyFill="1" applyBorder="1" applyAlignment="1">
      <alignment horizontal="center" vertical="center"/>
    </xf>
    <xf numFmtId="177" fontId="4" fillId="2" borderId="67" xfId="0" applyNumberFormat="1" applyFont="1" applyFill="1" applyBorder="1" applyAlignment="1">
      <alignment horizontal="center" vertical="center"/>
    </xf>
    <xf numFmtId="177" fontId="4" fillId="2" borderId="38" xfId="0" applyNumberFormat="1" applyFont="1" applyFill="1" applyBorder="1" applyAlignment="1">
      <alignment horizontal="center" vertical="center"/>
    </xf>
    <xf numFmtId="177" fontId="4" fillId="2" borderId="46" xfId="0" applyNumberFormat="1" applyFont="1" applyFill="1" applyBorder="1" applyAlignment="1">
      <alignment horizontal="center" vertical="center"/>
    </xf>
    <xf numFmtId="177" fontId="4" fillId="2" borderId="70" xfId="0" applyNumberFormat="1" applyFont="1" applyFill="1" applyBorder="1" applyAlignment="1">
      <alignment horizontal="center" vertical="center"/>
    </xf>
    <xf numFmtId="177" fontId="4" fillId="2" borderId="52" xfId="0" applyNumberFormat="1" applyFont="1" applyFill="1" applyBorder="1" applyAlignment="1">
      <alignment horizontal="center" vertical="center"/>
    </xf>
    <xf numFmtId="177" fontId="4" fillId="2" borderId="54" xfId="0" applyNumberFormat="1" applyFont="1" applyFill="1" applyBorder="1" applyAlignment="1">
      <alignment horizontal="center" vertical="center"/>
    </xf>
    <xf numFmtId="49" fontId="4" fillId="2" borderId="35" xfId="0" applyNumberFormat="1" applyFont="1" applyFill="1" applyBorder="1" applyAlignment="1">
      <alignment horizontal="center" vertical="center"/>
    </xf>
    <xf numFmtId="0" fontId="4" fillId="2" borderId="36" xfId="0" applyNumberFormat="1" applyFont="1" applyFill="1" applyBorder="1" applyAlignment="1">
      <alignment horizontal="center" vertical="center"/>
    </xf>
    <xf numFmtId="49" fontId="5" fillId="2" borderId="37" xfId="0" applyNumberFormat="1" applyFont="1" applyFill="1" applyBorder="1" applyAlignment="1">
      <alignment horizontal="center" vertical="center"/>
    </xf>
    <xf numFmtId="0" fontId="5" fillId="2" borderId="51" xfId="0" applyNumberFormat="1" applyFont="1" applyFill="1" applyBorder="1" applyAlignment="1">
      <alignment horizontal="center" vertical="center"/>
    </xf>
    <xf numFmtId="49" fontId="11" fillId="2" borderId="38" xfId="0" applyNumberFormat="1" applyFont="1" applyFill="1" applyBorder="1" applyAlignment="1">
      <alignment horizontal="right" vertical="center"/>
    </xf>
    <xf numFmtId="49" fontId="4" fillId="2" borderId="37" xfId="0" applyNumberFormat="1" applyFont="1" applyFill="1" applyBorder="1" applyAlignment="1">
      <alignment horizontal="center" vertical="center"/>
    </xf>
    <xf numFmtId="0" fontId="4" fillId="2" borderId="38" xfId="0" applyNumberFormat="1" applyFont="1" applyFill="1" applyBorder="1" applyAlignment="1">
      <alignment horizontal="center" vertical="center"/>
    </xf>
    <xf numFmtId="0" fontId="4" fillId="2" borderId="39" xfId="0" applyNumberFormat="1" applyFont="1" applyFill="1" applyBorder="1" applyAlignment="1">
      <alignment horizontal="center" vertical="center"/>
    </xf>
    <xf numFmtId="0" fontId="4" fillId="2" borderId="43" xfId="0" applyNumberFormat="1" applyFont="1" applyFill="1" applyBorder="1" applyAlignment="1">
      <alignment horizontal="center" vertical="center"/>
    </xf>
    <xf numFmtId="0" fontId="4" fillId="2" borderId="44" xfId="0" applyNumberFormat="1" applyFont="1" applyFill="1" applyBorder="1" applyAlignment="1">
      <alignment horizontal="center" vertical="center"/>
    </xf>
    <xf numFmtId="0" fontId="4" fillId="2" borderId="45" xfId="0" applyNumberFormat="1" applyFont="1" applyFill="1" applyBorder="1" applyAlignment="1">
      <alignment horizontal="center" vertical="center"/>
    </xf>
    <xf numFmtId="49" fontId="11" fillId="2" borderId="37" xfId="0" applyNumberFormat="1" applyFont="1" applyFill="1" applyBorder="1" applyAlignment="1">
      <alignment horizontal="center" vertical="center"/>
    </xf>
    <xf numFmtId="0" fontId="11" fillId="2" borderId="38" xfId="0" applyNumberFormat="1" applyFont="1" applyFill="1" applyBorder="1" applyAlignment="1">
      <alignment horizontal="center" vertical="center"/>
    </xf>
    <xf numFmtId="49" fontId="0" fillId="3" borderId="9" xfId="0" applyNumberFormat="1" applyFont="1" applyFill="1" applyBorder="1" applyAlignment="1">
      <alignment horizontal="center" vertical="center"/>
    </xf>
    <xf numFmtId="0" fontId="4" fillId="3" borderId="10" xfId="0" applyNumberFormat="1" applyFont="1" applyFill="1" applyBorder="1" applyAlignment="1">
      <alignment horizontal="center" vertical="center"/>
    </xf>
    <xf numFmtId="0" fontId="4" fillId="3" borderId="11" xfId="0" applyNumberFormat="1" applyFont="1" applyFill="1" applyBorder="1" applyAlignment="1">
      <alignment horizontal="center" vertical="center"/>
    </xf>
    <xf numFmtId="0" fontId="4" fillId="7" borderId="35" xfId="0" applyNumberFormat="1" applyFont="1" applyFill="1" applyBorder="1" applyAlignment="1">
      <alignment horizontal="center" vertical="center"/>
    </xf>
    <xf numFmtId="0" fontId="4" fillId="7" borderId="36" xfId="0" applyNumberFormat="1" applyFont="1" applyFill="1" applyBorder="1" applyAlignment="1">
      <alignment horizontal="center" vertical="center"/>
    </xf>
    <xf numFmtId="0" fontId="4" fillId="2" borderId="37" xfId="0" applyNumberFormat="1" applyFont="1" applyFill="1" applyBorder="1" applyAlignment="1">
      <alignment horizontal="center" vertical="center"/>
    </xf>
    <xf numFmtId="0" fontId="4" fillId="3" borderId="71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24" xfId="0" applyNumberFormat="1" applyFont="1" applyFill="1" applyBorder="1" applyAlignment="1">
      <alignment horizontal="center" vertical="center"/>
    </xf>
    <xf numFmtId="49" fontId="10" fillId="2" borderId="24" xfId="0" applyNumberFormat="1" applyFont="1" applyFill="1" applyBorder="1" applyAlignment="1">
      <alignment horizontal="center" vertical="center"/>
    </xf>
    <xf numFmtId="0" fontId="10" fillId="2" borderId="24" xfId="0" applyNumberFormat="1" applyFont="1" applyFill="1" applyBorder="1" applyAlignment="1">
      <alignment horizontal="center" vertical="center"/>
    </xf>
    <xf numFmtId="0" fontId="4" fillId="2" borderId="66" xfId="0" applyNumberFormat="1" applyFont="1" applyFill="1" applyBorder="1" applyAlignment="1">
      <alignment horizontal="center" vertical="center"/>
    </xf>
    <xf numFmtId="49" fontId="4" fillId="2" borderId="41" xfId="0" applyNumberFormat="1" applyFont="1" applyFill="1" applyBorder="1" applyAlignment="1">
      <alignment horizontal="center" vertical="center"/>
    </xf>
    <xf numFmtId="0" fontId="4" fillId="2" borderId="42" xfId="0" applyNumberFormat="1" applyFont="1" applyFill="1" applyBorder="1" applyAlignment="1">
      <alignment horizontal="center" vertical="center"/>
    </xf>
    <xf numFmtId="49" fontId="4" fillId="2" borderId="40" xfId="0" applyNumberFormat="1" applyFont="1" applyFill="1" applyBorder="1" applyAlignment="1">
      <alignment horizontal="center" vertical="center"/>
    </xf>
    <xf numFmtId="0" fontId="4" fillId="2" borderId="41" xfId="0" applyNumberFormat="1" applyFont="1" applyFill="1" applyBorder="1" applyAlignment="1">
      <alignment horizontal="center" vertical="center"/>
    </xf>
    <xf numFmtId="0" fontId="4" fillId="7" borderId="37" xfId="0" applyNumberFormat="1" applyFont="1" applyFill="1" applyBorder="1" applyAlignment="1">
      <alignment horizontal="center" vertical="center"/>
    </xf>
    <xf numFmtId="0" fontId="4" fillId="7" borderId="39" xfId="0" applyNumberFormat="1" applyFont="1" applyFill="1" applyBorder="1" applyAlignment="1">
      <alignment horizontal="center" vertical="center"/>
    </xf>
    <xf numFmtId="0" fontId="4" fillId="7" borderId="51" xfId="0" applyNumberFormat="1" applyFont="1" applyFill="1" applyBorder="1" applyAlignment="1">
      <alignment horizontal="center" vertical="center"/>
    </xf>
    <xf numFmtId="0" fontId="4" fillId="7" borderId="53" xfId="0" applyNumberFormat="1" applyFont="1" applyFill="1" applyBorder="1" applyAlignment="1">
      <alignment horizontal="center" vertical="center"/>
    </xf>
    <xf numFmtId="49" fontId="0" fillId="2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>
      <alignment horizontal="center" vertical="center"/>
    </xf>
    <xf numFmtId="0" fontId="4" fillId="2" borderId="46" xfId="0" applyNumberFormat="1" applyFont="1" applyFill="1" applyBorder="1" applyAlignment="1">
      <alignment horizontal="center" vertical="center"/>
    </xf>
    <xf numFmtId="0" fontId="4" fillId="2" borderId="69" xfId="0" applyNumberFormat="1" applyFont="1" applyFill="1" applyBorder="1" applyAlignment="1">
      <alignment horizontal="center" vertical="center"/>
    </xf>
    <xf numFmtId="0" fontId="4" fillId="7" borderId="78" xfId="0" applyNumberFormat="1" applyFont="1" applyFill="1" applyBorder="1" applyAlignment="1">
      <alignment horizontal="center" vertical="center"/>
    </xf>
    <xf numFmtId="0" fontId="4" fillId="7" borderId="79" xfId="0" applyNumberFormat="1" applyFont="1" applyFill="1" applyBorder="1" applyAlignment="1">
      <alignment horizontal="center" vertical="center"/>
    </xf>
    <xf numFmtId="0" fontId="4" fillId="7" borderId="43" xfId="0" applyNumberFormat="1" applyFont="1" applyFill="1" applyBorder="1" applyAlignment="1">
      <alignment horizontal="center" vertical="center"/>
    </xf>
    <xf numFmtId="0" fontId="4" fillId="7" borderId="45" xfId="0" applyNumberFormat="1" applyFont="1" applyFill="1" applyBorder="1" applyAlignment="1">
      <alignment horizontal="center" vertical="center"/>
    </xf>
    <xf numFmtId="0" fontId="4" fillId="2" borderId="73" xfId="0" applyNumberFormat="1" applyFont="1" applyFill="1" applyBorder="1" applyAlignment="1">
      <alignment horizontal="center" vertical="center"/>
    </xf>
    <xf numFmtId="0" fontId="4" fillId="2" borderId="74" xfId="0" applyNumberFormat="1" applyFont="1" applyFill="1" applyBorder="1" applyAlignment="1">
      <alignment horizontal="center" vertical="center"/>
    </xf>
    <xf numFmtId="49" fontId="11" fillId="2" borderId="38" xfId="0" applyNumberFormat="1" applyFont="1" applyFill="1" applyBorder="1" applyAlignment="1">
      <alignment horizontal="left" vertical="center"/>
    </xf>
    <xf numFmtId="49" fontId="11" fillId="2" borderId="39" xfId="0" applyNumberFormat="1" applyFont="1" applyFill="1" applyBorder="1" applyAlignment="1">
      <alignment horizontal="left" vertical="center"/>
    </xf>
    <xf numFmtId="0" fontId="4" fillId="2" borderId="51" xfId="0" applyNumberFormat="1" applyFont="1" applyFill="1" applyBorder="1" applyAlignment="1">
      <alignment horizontal="center" vertical="center"/>
    </xf>
    <xf numFmtId="0" fontId="4" fillId="2" borderId="53" xfId="0" applyNumberFormat="1" applyFont="1" applyFill="1" applyBorder="1" applyAlignment="1">
      <alignment horizontal="center" vertical="center"/>
    </xf>
    <xf numFmtId="49" fontId="8" fillId="3" borderId="24" xfId="0" applyNumberFormat="1" applyFont="1" applyFill="1" applyBorder="1" applyAlignment="1">
      <alignment horizontal="center" vertical="center"/>
    </xf>
    <xf numFmtId="0" fontId="8" fillId="3" borderId="24" xfId="0" applyNumberFormat="1" applyFont="1" applyFill="1" applyBorder="1" applyAlignment="1">
      <alignment horizontal="center" vertical="center"/>
    </xf>
    <xf numFmtId="0" fontId="4" fillId="7" borderId="34" xfId="0" applyNumberFormat="1" applyFont="1" applyFill="1" applyBorder="1" applyAlignment="1">
      <alignment horizontal="center" vertical="center"/>
    </xf>
    <xf numFmtId="0" fontId="4" fillId="3" borderId="30" xfId="0" applyNumberFormat="1" applyFont="1" applyFill="1" applyBorder="1" applyAlignment="1">
      <alignment horizontal="center" vertical="center"/>
    </xf>
    <xf numFmtId="0" fontId="4" fillId="3" borderId="49" xfId="0" applyNumberFormat="1" applyFont="1" applyFill="1" applyBorder="1" applyAlignment="1">
      <alignment horizontal="center" vertical="center"/>
    </xf>
    <xf numFmtId="0" fontId="4" fillId="2" borderId="72" xfId="0" applyNumberFormat="1" applyFont="1" applyFill="1" applyBorder="1" applyAlignment="1">
      <alignment horizontal="center" vertical="center"/>
    </xf>
    <xf numFmtId="0" fontId="4" fillId="2" borderId="34" xfId="0" applyNumberFormat="1" applyFont="1" applyFill="1" applyBorder="1" applyAlignment="1">
      <alignment horizontal="center" vertical="center"/>
    </xf>
    <xf numFmtId="0" fontId="4" fillId="2" borderId="52" xfId="0" applyNumberFormat="1" applyFont="1" applyFill="1" applyBorder="1" applyAlignment="1">
      <alignment horizontal="center" vertical="center"/>
    </xf>
    <xf numFmtId="49" fontId="4" fillId="3" borderId="30" xfId="0" applyNumberFormat="1" applyFont="1" applyFill="1" applyBorder="1" applyAlignment="1">
      <alignment horizontal="center" vertical="center"/>
    </xf>
    <xf numFmtId="49" fontId="6" fillId="2" borderId="24" xfId="0" applyNumberFormat="1" applyFont="1" applyFill="1" applyBorder="1" applyAlignment="1">
      <alignment horizontal="center" vertical="center"/>
    </xf>
    <xf numFmtId="0" fontId="6" fillId="2" borderId="24" xfId="0" applyNumberFormat="1" applyFont="1" applyFill="1" applyBorder="1" applyAlignment="1">
      <alignment horizontal="center" vertical="center"/>
    </xf>
    <xf numFmtId="49" fontId="6" fillId="2" borderId="21" xfId="0" applyNumberFormat="1" applyFont="1" applyFill="1" applyBorder="1" applyAlignment="1">
      <alignment horizontal="right" vertical="center"/>
    </xf>
    <xf numFmtId="0" fontId="6" fillId="2" borderId="22" xfId="0" applyNumberFormat="1" applyFont="1" applyFill="1" applyBorder="1" applyAlignment="1">
      <alignment horizontal="right" vertical="center"/>
    </xf>
    <xf numFmtId="0" fontId="6" fillId="2" borderId="23" xfId="0" applyNumberFormat="1" applyFont="1" applyFill="1" applyBorder="1" applyAlignment="1">
      <alignment horizontal="right" vertical="center"/>
    </xf>
    <xf numFmtId="0" fontId="4" fillId="7" borderId="73" xfId="0" applyNumberFormat="1" applyFont="1" applyFill="1" applyBorder="1" applyAlignment="1">
      <alignment horizontal="center" vertical="center"/>
    </xf>
    <xf numFmtId="0" fontId="4" fillId="7" borderId="74" xfId="0" applyNumberFormat="1" applyFont="1" applyFill="1" applyBorder="1" applyAlignment="1">
      <alignment horizontal="center" vertical="center"/>
    </xf>
    <xf numFmtId="0" fontId="4" fillId="2" borderId="40" xfId="0" applyNumberFormat="1" applyFont="1" applyFill="1" applyBorder="1" applyAlignment="1">
      <alignment horizontal="center" vertical="center"/>
    </xf>
    <xf numFmtId="49" fontId="0" fillId="3" borderId="12" xfId="0" applyNumberFormat="1" applyFont="1" applyFill="1" applyBorder="1" applyAlignment="1">
      <alignment horizontal="center" vertical="center"/>
    </xf>
    <xf numFmtId="0" fontId="4" fillId="3" borderId="13" xfId="0" applyNumberFormat="1" applyFont="1" applyFill="1" applyBorder="1" applyAlignment="1">
      <alignment horizontal="center" vertical="center"/>
    </xf>
    <xf numFmtId="0" fontId="4" fillId="3" borderId="25" xfId="0" applyNumberFormat="1" applyFont="1" applyFill="1" applyBorder="1" applyAlignment="1">
      <alignment horizontal="center" vertical="center"/>
    </xf>
    <xf numFmtId="0" fontId="4" fillId="7" borderId="38" xfId="0" applyNumberFormat="1" applyFont="1" applyFill="1" applyBorder="1" applyAlignment="1">
      <alignment horizontal="center" vertical="center"/>
    </xf>
    <xf numFmtId="0" fontId="4" fillId="7" borderId="52" xfId="0" applyNumberFormat="1" applyFont="1" applyFill="1" applyBorder="1" applyAlignment="1">
      <alignment horizontal="center" vertical="center"/>
    </xf>
    <xf numFmtId="49" fontId="0" fillId="3" borderId="76" xfId="0" applyNumberFormat="1" applyFont="1" applyFill="1" applyBorder="1" applyAlignment="1">
      <alignment horizontal="center" vertical="center"/>
    </xf>
    <xf numFmtId="0" fontId="4" fillId="7" borderId="66" xfId="0" applyNumberFormat="1" applyFont="1" applyFill="1" applyBorder="1" applyAlignment="1">
      <alignment horizontal="center" vertical="center"/>
    </xf>
    <xf numFmtId="0" fontId="4" fillId="7" borderId="72" xfId="0" applyNumberFormat="1" applyFont="1" applyFill="1" applyBorder="1" applyAlignment="1">
      <alignment horizontal="center" vertical="center"/>
    </xf>
    <xf numFmtId="0" fontId="4" fillId="7" borderId="40" xfId="0" applyNumberFormat="1" applyFont="1" applyFill="1" applyBorder="1" applyAlignment="1">
      <alignment horizontal="center" vertical="center"/>
    </xf>
    <xf numFmtId="0" fontId="4" fillId="7" borderId="41" xfId="0" applyNumberFormat="1" applyFont="1" applyFill="1" applyBorder="1" applyAlignment="1">
      <alignment horizontal="center" vertical="center"/>
    </xf>
    <xf numFmtId="49" fontId="0" fillId="3" borderId="17" xfId="0" applyNumberFormat="1" applyFont="1" applyFill="1" applyBorder="1" applyAlignment="1">
      <alignment horizontal="center" vertical="center"/>
    </xf>
    <xf numFmtId="0" fontId="4" fillId="3" borderId="18" xfId="0" applyNumberFormat="1" applyFont="1" applyFill="1" applyBorder="1" applyAlignment="1">
      <alignment horizontal="center" vertical="center"/>
    </xf>
    <xf numFmtId="49" fontId="0" fillId="3" borderId="26" xfId="0" applyNumberFormat="1" applyFont="1" applyFill="1" applyBorder="1" applyAlignment="1">
      <alignment horizontal="center" vertical="center"/>
    </xf>
    <xf numFmtId="0" fontId="4" fillId="3" borderId="27" xfId="0" applyNumberFormat="1" applyFont="1" applyFill="1" applyBorder="1" applyAlignment="1">
      <alignment horizontal="center" vertical="center"/>
    </xf>
    <xf numFmtId="0" fontId="4" fillId="3" borderId="50" xfId="0" applyNumberFormat="1" applyFont="1" applyFill="1" applyBorder="1" applyAlignment="1">
      <alignment horizontal="center" vertical="center"/>
    </xf>
    <xf numFmtId="49" fontId="4" fillId="3" borderId="30" xfId="0" applyNumberFormat="1" applyFont="1" applyFill="1" applyBorder="1" applyAlignment="1">
      <alignment horizontal="center" vertical="center" wrapText="1"/>
    </xf>
    <xf numFmtId="49" fontId="5" fillId="2" borderId="28" xfId="0" applyNumberFormat="1" applyFont="1" applyFill="1" applyBorder="1" applyAlignment="1">
      <alignment horizontal="center" vertical="center"/>
    </xf>
    <xf numFmtId="0" fontId="5" fillId="2" borderId="29" xfId="0" applyNumberFormat="1" applyFont="1" applyFill="1" applyBorder="1" applyAlignment="1">
      <alignment horizontal="center" vertical="center"/>
    </xf>
    <xf numFmtId="0" fontId="5" fillId="2" borderId="27" xfId="0" applyNumberFormat="1" applyFont="1" applyFill="1" applyBorder="1" applyAlignment="1">
      <alignment horizontal="center" vertical="center"/>
    </xf>
    <xf numFmtId="0" fontId="4" fillId="7" borderId="77" xfId="0" applyNumberFormat="1" applyFont="1" applyFill="1" applyBorder="1" applyAlignment="1">
      <alignment horizontal="center" vertical="center"/>
    </xf>
    <xf numFmtId="0" fontId="4" fillId="7" borderId="68" xfId="0" applyNumberFormat="1" applyFont="1" applyFill="1" applyBorder="1" applyAlignment="1">
      <alignment horizontal="center" vertical="center"/>
    </xf>
    <xf numFmtId="49" fontId="0" fillId="3" borderId="55" xfId="0" applyNumberFormat="1" applyFont="1" applyFill="1" applyBorder="1" applyAlignment="1">
      <alignment horizontal="center" vertical="center" wrapText="1"/>
    </xf>
    <xf numFmtId="0" fontId="4" fillId="3" borderId="62" xfId="0" applyNumberFormat="1" applyFont="1" applyFill="1" applyBorder="1" applyAlignment="1">
      <alignment horizontal="center" vertical="center" wrapText="1"/>
    </xf>
    <xf numFmtId="0" fontId="4" fillId="7" borderId="60" xfId="0" applyNumberFormat="1" applyFont="1" applyFill="1" applyBorder="1" applyAlignment="1">
      <alignment horizontal="center" vertical="center"/>
    </xf>
    <xf numFmtId="0" fontId="4" fillId="7" borderId="44" xfId="0" applyNumberFormat="1" applyFont="1" applyFill="1" applyBorder="1" applyAlignment="1">
      <alignment horizontal="center" vertical="center"/>
    </xf>
    <xf numFmtId="0" fontId="5" fillId="6" borderId="19" xfId="0" applyNumberFormat="1" applyFont="1" applyFill="1" applyBorder="1" applyAlignment="1">
      <alignment horizontal="center" vertical="center"/>
    </xf>
    <xf numFmtId="0" fontId="5" fillId="6" borderId="20" xfId="0" applyNumberFormat="1" applyFont="1" applyFill="1" applyBorder="1" applyAlignment="1">
      <alignment horizontal="center" vertical="center"/>
    </xf>
    <xf numFmtId="0" fontId="5" fillId="6" borderId="18" xfId="0" applyNumberFormat="1" applyFont="1" applyFill="1" applyBorder="1" applyAlignment="1">
      <alignment horizontal="center" vertical="center"/>
    </xf>
    <xf numFmtId="49" fontId="0" fillId="3" borderId="63" xfId="0" applyNumberFormat="1" applyFont="1" applyFill="1" applyBorder="1" applyAlignment="1">
      <alignment horizontal="center" vertical="center"/>
    </xf>
    <xf numFmtId="0" fontId="0" fillId="3" borderId="10" xfId="0" applyNumberFormat="1" applyFont="1" applyFill="1" applyBorder="1" applyAlignment="1">
      <alignment horizontal="center" vertical="center"/>
    </xf>
    <xf numFmtId="0" fontId="0" fillId="3" borderId="64" xfId="0" applyNumberFormat="1" applyFont="1" applyFill="1" applyBorder="1" applyAlignment="1">
      <alignment horizontal="center" vertical="center"/>
    </xf>
    <xf numFmtId="49" fontId="11" fillId="2" borderId="44" xfId="0" applyNumberFormat="1" applyFont="1" applyFill="1" applyBorder="1" applyAlignment="1">
      <alignment horizontal="center" vertical="center"/>
    </xf>
    <xf numFmtId="49" fontId="11" fillId="2" borderId="45" xfId="0" applyNumberFormat="1" applyFont="1" applyFill="1" applyBorder="1" applyAlignment="1">
      <alignment horizontal="center" vertical="center"/>
    </xf>
    <xf numFmtId="49" fontId="0" fillId="3" borderId="40" xfId="0" applyNumberFormat="1" applyFont="1" applyFill="1" applyBorder="1" applyAlignment="1">
      <alignment horizontal="center" vertical="center"/>
    </xf>
    <xf numFmtId="0" fontId="4" fillId="3" borderId="41" xfId="0" applyNumberFormat="1" applyFont="1" applyFill="1" applyBorder="1" applyAlignment="1">
      <alignment horizontal="center" vertical="center"/>
    </xf>
    <xf numFmtId="49" fontId="0" fillId="3" borderId="41" xfId="0" applyNumberFormat="1" applyFont="1" applyFill="1" applyBorder="1" applyAlignment="1">
      <alignment horizontal="center" vertical="center"/>
    </xf>
    <xf numFmtId="0" fontId="4" fillId="3" borderId="42" xfId="0" applyNumberFormat="1" applyFont="1" applyFill="1" applyBorder="1" applyAlignment="1">
      <alignment horizontal="center" vertical="center"/>
    </xf>
    <xf numFmtId="0" fontId="11" fillId="4" borderId="38" xfId="0" applyNumberFormat="1" applyFont="1" applyFill="1" applyBorder="1" applyAlignment="1">
      <alignment horizontal="center" vertical="center"/>
    </xf>
    <xf numFmtId="49" fontId="5" fillId="6" borderId="24" xfId="0" applyNumberFormat="1" applyFont="1" applyFill="1" applyBorder="1" applyAlignment="1">
      <alignment horizontal="center" vertical="center"/>
    </xf>
    <xf numFmtId="0" fontId="5" fillId="6" borderId="24" xfId="0" applyNumberFormat="1" applyFont="1" applyFill="1" applyBorder="1" applyAlignment="1">
      <alignment horizontal="center" vertical="center"/>
    </xf>
    <xf numFmtId="49" fontId="0" fillId="5" borderId="24" xfId="0" applyNumberFormat="1" applyFont="1" applyFill="1" applyBorder="1" applyAlignment="1">
      <alignment horizontal="center" vertical="center"/>
    </xf>
    <xf numFmtId="0" fontId="0" fillId="5" borderId="24" xfId="0" applyNumberFormat="1" applyFont="1" applyFill="1" applyBorder="1" applyAlignment="1">
      <alignment horizontal="center" vertical="center"/>
    </xf>
    <xf numFmtId="0" fontId="11" fillId="4" borderId="39" xfId="0" applyNumberFormat="1" applyFont="1" applyFill="1" applyBorder="1" applyAlignment="1">
      <alignment horizontal="center" vertical="center"/>
    </xf>
    <xf numFmtId="49" fontId="7" fillId="2" borderId="32" xfId="0" applyNumberFormat="1" applyFont="1" applyFill="1" applyBorder="1" applyAlignment="1">
      <alignment horizontal="center" vertical="center" wrapText="1"/>
    </xf>
    <xf numFmtId="0" fontId="6" fillId="2" borderId="33" xfId="0" applyNumberFormat="1" applyFont="1" applyFill="1" applyBorder="1" applyAlignment="1">
      <alignment horizontal="center" vertical="center"/>
    </xf>
    <xf numFmtId="49" fontId="11" fillId="2" borderId="43" xfId="0" applyNumberFormat="1" applyFont="1" applyFill="1" applyBorder="1" applyAlignment="1">
      <alignment horizontal="center" vertical="center"/>
    </xf>
    <xf numFmtId="49" fontId="12" fillId="2" borderId="43" xfId="0" applyNumberFormat="1" applyFont="1" applyFill="1" applyBorder="1" applyAlignment="1">
      <alignment horizontal="center" vertical="center"/>
    </xf>
    <xf numFmtId="0" fontId="12" fillId="2" borderId="44" xfId="0" applyNumberFormat="1" applyFont="1" applyFill="1" applyBorder="1" applyAlignment="1">
      <alignment horizontal="center" vertical="center"/>
    </xf>
    <xf numFmtId="0" fontId="12" fillId="2" borderId="45" xfId="0" applyNumberFormat="1" applyFont="1" applyFill="1" applyBorder="1" applyAlignment="1">
      <alignment horizontal="center" vertical="center"/>
    </xf>
    <xf numFmtId="49" fontId="11" fillId="2" borderId="38" xfId="0" applyNumberFormat="1" applyFont="1" applyFill="1" applyBorder="1" applyAlignment="1">
      <alignment horizontal="center" vertical="center"/>
    </xf>
    <xf numFmtId="49" fontId="0" fillId="3" borderId="21" xfId="0" applyNumberFormat="1" applyFont="1" applyFill="1" applyBorder="1" applyAlignment="1">
      <alignment horizontal="center" vertical="center"/>
    </xf>
    <xf numFmtId="0" fontId="4" fillId="3" borderId="22" xfId="0" applyNumberFormat="1" applyFont="1" applyFill="1" applyBorder="1" applyAlignment="1">
      <alignment horizontal="center" vertical="center"/>
    </xf>
    <xf numFmtId="0" fontId="4" fillId="3" borderId="23" xfId="0" applyNumberFormat="1" applyFont="1" applyFill="1" applyBorder="1" applyAlignment="1">
      <alignment horizontal="center" vertical="center"/>
    </xf>
    <xf numFmtId="49" fontId="5" fillId="2" borderId="19" xfId="0" applyNumberFormat="1" applyFont="1" applyFill="1" applyBorder="1" applyAlignment="1">
      <alignment horizontal="center" vertical="center"/>
    </xf>
    <xf numFmtId="0" fontId="5" fillId="2" borderId="20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center" vertical="center"/>
    </xf>
    <xf numFmtId="49" fontId="7" fillId="2" borderId="31" xfId="0" applyNumberFormat="1" applyFont="1" applyFill="1" applyBorder="1" applyAlignment="1">
      <alignment horizontal="center" vertical="center" wrapText="1"/>
    </xf>
    <xf numFmtId="0" fontId="6" fillId="2" borderId="32" xfId="0" applyNumberFormat="1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right" vertical="center"/>
    </xf>
    <xf numFmtId="0" fontId="4" fillId="2" borderId="15" xfId="0" applyNumberFormat="1" applyFont="1" applyFill="1" applyBorder="1" applyAlignment="1">
      <alignment horizontal="right" vertical="center"/>
    </xf>
    <xf numFmtId="49" fontId="11" fillId="3" borderId="76" xfId="0" applyNumberFormat="1" applyFont="1" applyFill="1" applyBorder="1" applyAlignment="1">
      <alignment horizontal="center" vertical="center"/>
    </xf>
    <xf numFmtId="0" fontId="11" fillId="3" borderId="12" xfId="0" applyNumberFormat="1" applyFont="1" applyFill="1" applyBorder="1" applyAlignment="1">
      <alignment horizontal="center" vertical="center"/>
    </xf>
    <xf numFmtId="0" fontId="11" fillId="3" borderId="13" xfId="0" applyNumberFormat="1" applyFont="1" applyFill="1" applyBorder="1" applyAlignment="1">
      <alignment horizontal="center" vertical="center"/>
    </xf>
    <xf numFmtId="49" fontId="11" fillId="4" borderId="44" xfId="0" applyNumberFormat="1" applyFont="1" applyFill="1" applyBorder="1" applyAlignment="1">
      <alignment horizontal="center" vertical="center"/>
    </xf>
    <xf numFmtId="49" fontId="11" fillId="4" borderId="45" xfId="0" applyNumberFormat="1" applyFont="1" applyFill="1" applyBorder="1" applyAlignment="1">
      <alignment horizontal="center" vertical="center"/>
    </xf>
    <xf numFmtId="49" fontId="11" fillId="4" borderId="43" xfId="0" applyNumberFormat="1" applyFont="1" applyFill="1" applyBorder="1" applyAlignment="1">
      <alignment horizontal="center" vertical="center"/>
    </xf>
    <xf numFmtId="0" fontId="12" fillId="4" borderId="43" xfId="0" applyNumberFormat="1" applyFont="1" applyFill="1" applyBorder="1" applyAlignment="1">
      <alignment horizontal="center" vertical="center"/>
    </xf>
    <xf numFmtId="0" fontId="12" fillId="4" borderId="44" xfId="0" applyNumberFormat="1" applyFont="1" applyFill="1" applyBorder="1" applyAlignment="1">
      <alignment horizontal="center" vertical="center"/>
    </xf>
    <xf numFmtId="0" fontId="12" fillId="4" borderId="45" xfId="0" applyNumberFormat="1" applyFont="1" applyFill="1" applyBorder="1" applyAlignment="1">
      <alignment horizontal="center" vertical="center"/>
    </xf>
    <xf numFmtId="49" fontId="11" fillId="4" borderId="38" xfId="0" applyNumberFormat="1" applyFont="1" applyFill="1" applyBorder="1" applyAlignment="1">
      <alignment horizontal="center" vertical="center"/>
    </xf>
    <xf numFmtId="0" fontId="4" fillId="7" borderId="75" xfId="0" applyNumberFormat="1" applyFont="1" applyFill="1" applyBorder="1" applyAlignment="1">
      <alignment horizontal="center" vertical="center"/>
    </xf>
    <xf numFmtId="0" fontId="4" fillId="7" borderId="56" xfId="0" applyNumberFormat="1" applyFont="1" applyFill="1" applyBorder="1" applyAlignment="1">
      <alignment horizontal="center" vertical="center"/>
    </xf>
    <xf numFmtId="0" fontId="4" fillId="7" borderId="57" xfId="0" applyNumberFormat="1" applyFont="1" applyFill="1" applyBorder="1" applyAlignment="1">
      <alignment horizontal="center" vertical="center"/>
    </xf>
    <xf numFmtId="0" fontId="4" fillId="7" borderId="58" xfId="0" applyNumberFormat="1" applyFont="1" applyFill="1" applyBorder="1" applyAlignment="1">
      <alignment horizontal="center" vertical="center"/>
    </xf>
    <xf numFmtId="49" fontId="0" fillId="3" borderId="56" xfId="0" applyNumberFormat="1" applyFont="1" applyFill="1" applyBorder="1" applyAlignment="1">
      <alignment horizontal="center" vertical="center"/>
    </xf>
    <xf numFmtId="0" fontId="4" fillId="3" borderId="57" xfId="0" applyNumberFormat="1" applyFont="1" applyFill="1" applyBorder="1" applyAlignment="1">
      <alignment horizontal="center" vertical="center"/>
    </xf>
    <xf numFmtId="49" fontId="4" fillId="2" borderId="25" xfId="0" applyNumberFormat="1" applyFont="1" applyFill="1" applyBorder="1" applyAlignment="1">
      <alignment horizontal="center" vertical="center"/>
    </xf>
    <xf numFmtId="0" fontId="4" fillId="2" borderId="25" xfId="0" applyNumberFormat="1" applyFont="1" applyFill="1" applyBorder="1" applyAlignment="1">
      <alignment horizontal="center" vertical="center"/>
    </xf>
    <xf numFmtId="49" fontId="4" fillId="2" borderId="67" xfId="0" applyNumberFormat="1" applyFont="1" applyFill="1" applyBorder="1" applyAlignment="1">
      <alignment horizontal="center" vertical="center"/>
    </xf>
    <xf numFmtId="0" fontId="4" fillId="2" borderId="70" xfId="0" applyNumberFormat="1" applyFont="1" applyFill="1" applyBorder="1" applyAlignment="1">
      <alignment horizontal="center" vertical="center"/>
    </xf>
    <xf numFmtId="0" fontId="4" fillId="2" borderId="54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5" fillId="2" borderId="8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7" borderId="46" xfId="0" applyNumberFormat="1" applyFont="1" applyFill="1" applyBorder="1" applyAlignment="1">
      <alignment horizontal="center" vertical="center"/>
    </xf>
    <xf numFmtId="0" fontId="4" fillId="7" borderId="54" xfId="0" applyNumberFormat="1" applyFont="1" applyFill="1" applyBorder="1" applyAlignment="1">
      <alignment horizontal="center" vertical="center"/>
    </xf>
    <xf numFmtId="0" fontId="4" fillId="7" borderId="80" xfId="0" applyNumberFormat="1" applyFont="1" applyFill="1" applyBorder="1" applyAlignment="1">
      <alignment horizontal="center" vertical="center"/>
    </xf>
    <xf numFmtId="0" fontId="4" fillId="7" borderId="69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>
      <alignment horizontal="center" vertical="center"/>
    </xf>
    <xf numFmtId="0" fontId="0" fillId="3" borderId="11" xfId="0" applyNumberFormat="1" applyFont="1" applyFill="1" applyBorder="1" applyAlignment="1">
      <alignment horizontal="center" vertical="center"/>
    </xf>
    <xf numFmtId="0" fontId="4" fillId="2" borderId="75" xfId="0" applyNumberFormat="1" applyFont="1" applyFill="1" applyBorder="1" applyAlignment="1">
      <alignment horizontal="center" vertical="center"/>
    </xf>
    <xf numFmtId="49" fontId="0" fillId="3" borderId="24" xfId="0" applyNumberFormat="1" applyFont="1" applyFill="1" applyBorder="1" applyAlignment="1">
      <alignment horizontal="center" vertical="center"/>
    </xf>
    <xf numFmtId="0" fontId="0" fillId="3" borderId="24" xfId="0" applyNumberFormat="1" applyFont="1" applyFill="1" applyBorder="1" applyAlignment="1">
      <alignment horizontal="center" vertical="center"/>
    </xf>
    <xf numFmtId="0" fontId="4" fillId="7" borderId="42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>
      <alignment horizontal="center" vertical="center"/>
    </xf>
    <xf numFmtId="0" fontId="0" fillId="3" borderId="23" xfId="0" applyNumberFormat="1" applyFont="1" applyFill="1" applyBorder="1" applyAlignment="1">
      <alignment horizontal="center" vertical="center"/>
    </xf>
    <xf numFmtId="0" fontId="14" fillId="6" borderId="49" xfId="0" applyNumberFormat="1" applyFont="1" applyFill="1" applyBorder="1" applyAlignment="1">
      <alignment horizontal="center" vertical="center"/>
    </xf>
    <xf numFmtId="0" fontId="14" fillId="6" borderId="50" xfId="0" applyNumberFormat="1" applyFont="1" applyFill="1" applyBorder="1" applyAlignment="1">
      <alignment horizontal="center" vertical="center"/>
    </xf>
    <xf numFmtId="0" fontId="14" fillId="6" borderId="86" xfId="0" applyNumberFormat="1" applyFont="1" applyFill="1" applyBorder="1" applyAlignment="1">
      <alignment horizontal="center" vertical="center"/>
    </xf>
    <xf numFmtId="0" fontId="4" fillId="4" borderId="25" xfId="0" applyNumberFormat="1" applyFont="1" applyFill="1" applyBorder="1" applyAlignment="1">
      <alignment horizontal="center" vertical="center"/>
    </xf>
    <xf numFmtId="49" fontId="32" fillId="2" borderId="83" xfId="0" applyNumberFormat="1" applyFont="1" applyFill="1" applyBorder="1" applyAlignment="1">
      <alignment horizontal="left" vertical="top" wrapText="1"/>
    </xf>
    <xf numFmtId="49" fontId="4" fillId="2" borderId="84" xfId="0" applyNumberFormat="1" applyFont="1" applyFill="1" applyBorder="1" applyAlignment="1">
      <alignment horizontal="left" vertical="top" wrapText="1"/>
    </xf>
    <xf numFmtId="49" fontId="4" fillId="2" borderId="85" xfId="0" applyNumberFormat="1" applyFont="1" applyFill="1" applyBorder="1" applyAlignment="1">
      <alignment horizontal="left" vertical="top" wrapText="1"/>
    </xf>
    <xf numFmtId="0" fontId="4" fillId="3" borderId="76" xfId="0" applyNumberFormat="1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>
      <alignment horizontal="center" vertical="center"/>
    </xf>
    <xf numFmtId="0" fontId="4" fillId="2" borderId="24" xfId="0" applyNumberFormat="1" applyFont="1" applyFill="1" applyBorder="1" applyAlignment="1">
      <alignment horizontal="center" vertical="center"/>
    </xf>
    <xf numFmtId="0" fontId="5" fillId="2" borderId="39" xfId="0" applyNumberFormat="1" applyFont="1" applyFill="1" applyBorder="1" applyAlignment="1">
      <alignment horizontal="center" vertical="center"/>
    </xf>
    <xf numFmtId="0" fontId="5" fillId="2" borderId="43" xfId="0" applyNumberFormat="1" applyFont="1" applyFill="1" applyBorder="1" applyAlignment="1">
      <alignment horizontal="center" vertical="center"/>
    </xf>
    <xf numFmtId="0" fontId="5" fillId="2" borderId="44" xfId="0" applyNumberFormat="1" applyFont="1" applyFill="1" applyBorder="1" applyAlignment="1">
      <alignment horizontal="center" vertical="center"/>
    </xf>
    <xf numFmtId="0" fontId="5" fillId="2" borderId="45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>
      <alignment vertical="center"/>
    </xf>
    <xf numFmtId="49" fontId="5" fillId="2" borderId="24" xfId="0" applyNumberFormat="1" applyFont="1" applyFill="1" applyBorder="1" applyAlignment="1">
      <alignment horizontal="center" vertical="center"/>
    </xf>
    <xf numFmtId="0" fontId="5" fillId="2" borderId="24" xfId="0" applyNumberFormat="1" applyFont="1" applyFill="1" applyBorder="1" applyAlignment="1">
      <alignment horizontal="center" vertical="center"/>
    </xf>
    <xf numFmtId="49" fontId="8" fillId="2" borderId="24" xfId="0" applyNumberFormat="1" applyFont="1" applyFill="1" applyBorder="1" applyAlignment="1">
      <alignment horizontal="center" vertical="center"/>
    </xf>
    <xf numFmtId="0" fontId="8" fillId="2" borderId="24" xfId="0" applyNumberFormat="1" applyFont="1" applyFill="1" applyBorder="1" applyAlignment="1">
      <alignment horizontal="center" vertical="center"/>
    </xf>
    <xf numFmtId="0" fontId="0" fillId="2" borderId="21" xfId="0" applyNumberFormat="1" applyFont="1" applyFill="1" applyBorder="1" applyAlignment="1">
      <alignment vertical="center"/>
    </xf>
    <xf numFmtId="0" fontId="0" fillId="2" borderId="22" xfId="0" applyNumberFormat="1" applyFont="1" applyFill="1" applyBorder="1" applyAlignment="1">
      <alignment vertical="center"/>
    </xf>
    <xf numFmtId="0" fontId="0" fillId="2" borderId="23" xfId="0" applyNumberFormat="1" applyFont="1" applyFill="1" applyBorder="1" applyAlignment="1">
      <alignment vertical="center"/>
    </xf>
    <xf numFmtId="49" fontId="5" fillId="2" borderId="37" xfId="0" applyNumberFormat="1" applyFont="1" applyFill="1" applyBorder="1" applyAlignment="1">
      <alignment horizontal="center" vertical="center" wrapText="1"/>
    </xf>
    <xf numFmtId="0" fontId="5" fillId="2" borderId="38" xfId="0" applyNumberFormat="1" applyFont="1" applyFill="1" applyBorder="1" applyAlignment="1">
      <alignment horizontal="center" vertical="center" wrapText="1"/>
    </xf>
    <xf numFmtId="0" fontId="5" fillId="2" borderId="43" xfId="0" applyNumberFormat="1" applyFont="1" applyFill="1" applyBorder="1" applyAlignment="1">
      <alignment horizontal="center" vertical="center" wrapText="1"/>
    </xf>
    <xf numFmtId="0" fontId="5" fillId="2" borderId="44" xfId="0" applyNumberFormat="1" applyFont="1" applyFill="1" applyBorder="1" applyAlignment="1">
      <alignment horizontal="center" vertical="center" wrapText="1"/>
    </xf>
    <xf numFmtId="49" fontId="6" fillId="2" borderId="44" xfId="0" applyNumberFormat="1" applyFont="1" applyFill="1" applyBorder="1" applyAlignment="1">
      <alignment horizontal="right" vertical="center"/>
    </xf>
    <xf numFmtId="0" fontId="6" fillId="2" borderId="44" xfId="0" applyNumberFormat="1" applyFont="1" applyFill="1" applyBorder="1" applyAlignment="1">
      <alignment horizontal="right" vertical="center"/>
    </xf>
    <xf numFmtId="0" fontId="6" fillId="2" borderId="45" xfId="0" applyNumberFormat="1" applyFont="1" applyFill="1" applyBorder="1" applyAlignment="1">
      <alignment horizontal="right" vertical="center"/>
    </xf>
    <xf numFmtId="49" fontId="17" fillId="2" borderId="39" xfId="0" applyNumberFormat="1" applyFont="1" applyFill="1" applyBorder="1" applyAlignment="1">
      <alignment horizontal="center" vertical="center"/>
    </xf>
    <xf numFmtId="0" fontId="0" fillId="2" borderId="95" xfId="0" applyNumberFormat="1" applyFont="1" applyFill="1" applyBorder="1" applyAlignment="1">
      <alignment vertical="center"/>
    </xf>
    <xf numFmtId="0" fontId="5" fillId="2" borderId="47" xfId="0" applyNumberFormat="1" applyFont="1" applyFill="1" applyBorder="1" applyAlignment="1">
      <alignment horizontal="center" vertical="center"/>
    </xf>
    <xf numFmtId="0" fontId="5" fillId="2" borderId="15" xfId="0" applyNumberFormat="1" applyFont="1" applyFill="1" applyBorder="1" applyAlignment="1">
      <alignment horizontal="center" vertical="center"/>
    </xf>
    <xf numFmtId="0" fontId="5" fillId="2" borderId="94" xfId="0" applyNumberFormat="1" applyFont="1" applyFill="1" applyBorder="1" applyAlignment="1">
      <alignment horizontal="center" vertical="center"/>
    </xf>
    <xf numFmtId="49" fontId="15" fillId="2" borderId="91" xfId="0" applyNumberFormat="1" applyFont="1" applyFill="1" applyBorder="1" applyAlignment="1">
      <alignment horizontal="center" vertical="center"/>
    </xf>
    <xf numFmtId="0" fontId="15" fillId="2" borderId="92" xfId="0" applyNumberFormat="1" applyFont="1" applyFill="1" applyBorder="1" applyAlignment="1">
      <alignment horizontal="center" vertical="center"/>
    </xf>
    <xf numFmtId="0" fontId="15" fillId="2" borderId="93" xfId="0" applyNumberFormat="1" applyFont="1" applyFill="1" applyBorder="1" applyAlignment="1">
      <alignment horizontal="center" vertical="center"/>
    </xf>
    <xf numFmtId="0" fontId="13" fillId="2" borderId="96" xfId="0" applyNumberFormat="1" applyFont="1" applyFill="1" applyBorder="1" applyAlignment="1">
      <alignment horizontal="center" vertical="center"/>
    </xf>
    <xf numFmtId="49" fontId="18" fillId="2" borderId="112" xfId="0" applyNumberFormat="1" applyFont="1" applyFill="1" applyBorder="1" applyAlignment="1">
      <alignment horizontal="center" vertical="center"/>
    </xf>
    <xf numFmtId="0" fontId="18" fillId="2" borderId="110" xfId="0" applyNumberFormat="1" applyFont="1" applyFill="1" applyBorder="1" applyAlignment="1">
      <alignment horizontal="center" vertical="center"/>
    </xf>
    <xf numFmtId="0" fontId="18" fillId="2" borderId="102" xfId="0" applyNumberFormat="1" applyFont="1" applyFill="1" applyBorder="1" applyAlignment="1">
      <alignment horizontal="center" vertical="center"/>
    </xf>
    <xf numFmtId="0" fontId="18" fillId="2" borderId="96" xfId="0" applyNumberFormat="1" applyFont="1" applyFill="1" applyBorder="1" applyAlignment="1">
      <alignment horizontal="center" vertical="center"/>
    </xf>
    <xf numFmtId="49" fontId="11" fillId="2" borderId="24" xfId="0" applyNumberFormat="1" applyFont="1" applyFill="1" applyBorder="1" applyAlignment="1">
      <alignment horizontal="center" vertical="center"/>
    </xf>
    <xf numFmtId="0" fontId="11" fillId="2" borderId="24" xfId="0" applyNumberFormat="1" applyFont="1" applyFill="1" applyBorder="1" applyAlignment="1">
      <alignment horizontal="center" vertical="center"/>
    </xf>
    <xf numFmtId="49" fontId="11" fillId="2" borderId="103" xfId="0" applyNumberFormat="1" applyFont="1" applyFill="1" applyBorder="1" applyAlignment="1">
      <alignment horizontal="center" vertical="center"/>
    </xf>
    <xf numFmtId="0" fontId="11" fillId="2" borderId="97" xfId="0" applyNumberFormat="1" applyFont="1" applyFill="1" applyBorder="1" applyAlignment="1">
      <alignment horizontal="center" vertical="center"/>
    </xf>
    <xf numFmtId="49" fontId="29" fillId="2" borderId="117" xfId="0" applyNumberFormat="1" applyFont="1" applyFill="1" applyBorder="1" applyAlignment="1">
      <alignment horizontal="center" vertical="center"/>
    </xf>
    <xf numFmtId="0" fontId="29" fillId="2" borderId="100" xfId="0" applyNumberFormat="1" applyFont="1" applyFill="1" applyBorder="1" applyAlignment="1">
      <alignment horizontal="center" vertical="center"/>
    </xf>
    <xf numFmtId="0" fontId="29" fillId="2" borderId="101" xfId="0" applyNumberFormat="1" applyFont="1" applyFill="1" applyBorder="1" applyAlignment="1">
      <alignment horizontal="center" vertical="center"/>
    </xf>
    <xf numFmtId="0" fontId="29" fillId="2" borderId="115" xfId="0" applyNumberFormat="1" applyFont="1" applyFill="1" applyBorder="1" applyAlignment="1">
      <alignment horizontal="center" vertical="center"/>
    </xf>
    <xf numFmtId="0" fontId="29" fillId="2" borderId="97" xfId="0" applyNumberFormat="1" applyFont="1" applyFill="1" applyBorder="1" applyAlignment="1">
      <alignment horizontal="center" vertical="center"/>
    </xf>
    <xf numFmtId="0" fontId="29" fillId="2" borderId="104" xfId="0" applyNumberFormat="1" applyFont="1" applyFill="1" applyBorder="1" applyAlignment="1">
      <alignment horizontal="center" vertical="center"/>
    </xf>
    <xf numFmtId="49" fontId="13" fillId="2" borderId="99" xfId="0" applyNumberFormat="1" applyFont="1" applyFill="1" applyBorder="1" applyAlignment="1">
      <alignment horizontal="center" vertical="center" wrapText="1"/>
    </xf>
    <xf numFmtId="0" fontId="13" fillId="2" borderId="100" xfId="0" applyNumberFormat="1" applyFont="1" applyFill="1" applyBorder="1" applyAlignment="1">
      <alignment horizontal="center" vertical="center" wrapText="1"/>
    </xf>
    <xf numFmtId="0" fontId="13" fillId="2" borderId="101" xfId="0" applyNumberFormat="1" applyFont="1" applyFill="1" applyBorder="1" applyAlignment="1">
      <alignment horizontal="center" vertical="center" wrapText="1"/>
    </xf>
    <xf numFmtId="0" fontId="13" fillId="2" borderId="103" xfId="0" applyNumberFormat="1" applyFont="1" applyFill="1" applyBorder="1" applyAlignment="1">
      <alignment horizontal="center" vertical="center" wrapText="1"/>
    </xf>
    <xf numFmtId="0" fontId="13" fillId="2" borderId="97" xfId="0" applyNumberFormat="1" applyFont="1" applyFill="1" applyBorder="1" applyAlignment="1">
      <alignment horizontal="center" vertical="center" wrapText="1"/>
    </xf>
    <xf numFmtId="0" fontId="13" fillId="2" borderId="104" xfId="0" applyNumberFormat="1" applyFont="1" applyFill="1" applyBorder="1" applyAlignment="1">
      <alignment horizontal="center" vertical="center" wrapText="1"/>
    </xf>
    <xf numFmtId="49" fontId="11" fillId="2" borderId="99" xfId="0" applyNumberFormat="1" applyFont="1" applyFill="1" applyBorder="1" applyAlignment="1">
      <alignment horizontal="center" vertical="center"/>
    </xf>
    <xf numFmtId="0" fontId="11" fillId="2" borderId="100" xfId="0" applyNumberFormat="1" applyFont="1" applyFill="1" applyBorder="1" applyAlignment="1">
      <alignment horizontal="center" vertical="center"/>
    </xf>
    <xf numFmtId="0" fontId="11" fillId="2" borderId="101" xfId="0" applyNumberFormat="1" applyFont="1" applyFill="1" applyBorder="1" applyAlignment="1">
      <alignment horizontal="center" vertical="center"/>
    </xf>
    <xf numFmtId="49" fontId="30" fillId="2" borderId="99" xfId="0" applyNumberFormat="1" applyFont="1" applyFill="1" applyBorder="1" applyAlignment="1">
      <alignment horizontal="center" vertical="center"/>
    </xf>
    <xf numFmtId="0" fontId="30" fillId="2" borderId="100" xfId="0" applyNumberFormat="1" applyFont="1" applyFill="1" applyBorder="1" applyAlignment="1">
      <alignment horizontal="center" vertical="center"/>
    </xf>
    <xf numFmtId="0" fontId="30" fillId="2" borderId="101" xfId="0" applyNumberFormat="1" applyFont="1" applyFill="1" applyBorder="1" applyAlignment="1">
      <alignment horizontal="center" vertical="center"/>
    </xf>
    <xf numFmtId="0" fontId="30" fillId="2" borderId="103" xfId="0" applyNumberFormat="1" applyFont="1" applyFill="1" applyBorder="1" applyAlignment="1">
      <alignment horizontal="center" vertical="center"/>
    </xf>
    <xf numFmtId="0" fontId="30" fillId="2" borderId="97" xfId="0" applyNumberFormat="1" applyFont="1" applyFill="1" applyBorder="1" applyAlignment="1">
      <alignment horizontal="center" vertical="center"/>
    </xf>
    <xf numFmtId="0" fontId="30" fillId="2" borderId="104" xfId="0" applyNumberFormat="1" applyFont="1" applyFill="1" applyBorder="1" applyAlignment="1">
      <alignment horizontal="center" vertical="center"/>
    </xf>
    <xf numFmtId="49" fontId="28" fillId="2" borderId="99" xfId="0" applyNumberFormat="1" applyFont="1" applyFill="1" applyBorder="1" applyAlignment="1">
      <alignment horizontal="center" vertical="center"/>
    </xf>
    <xf numFmtId="0" fontId="28" fillId="2" borderId="100" xfId="0" applyNumberFormat="1" applyFont="1" applyFill="1" applyBorder="1" applyAlignment="1">
      <alignment horizontal="center" vertical="center"/>
    </xf>
    <xf numFmtId="0" fontId="28" fillId="2" borderId="101" xfId="0" applyNumberFormat="1" applyFont="1" applyFill="1" applyBorder="1" applyAlignment="1">
      <alignment horizontal="center" vertical="center"/>
    </xf>
    <xf numFmtId="0" fontId="28" fillId="2" borderId="103" xfId="0" applyNumberFormat="1" applyFont="1" applyFill="1" applyBorder="1" applyAlignment="1">
      <alignment horizontal="center" vertical="center"/>
    </xf>
    <xf numFmtId="0" fontId="28" fillId="2" borderId="97" xfId="0" applyNumberFormat="1" applyFont="1" applyFill="1" applyBorder="1" applyAlignment="1">
      <alignment horizontal="center" vertical="center"/>
    </xf>
    <xf numFmtId="0" fontId="28" fillId="2" borderId="104" xfId="0" applyNumberFormat="1" applyFont="1" applyFill="1" applyBorder="1" applyAlignment="1">
      <alignment horizontal="center" vertical="center"/>
    </xf>
    <xf numFmtId="0" fontId="11" fillId="2" borderId="25" xfId="0" applyNumberFormat="1" applyFont="1" applyFill="1" applyBorder="1" applyAlignment="1">
      <alignment horizontal="center" vertical="center"/>
    </xf>
    <xf numFmtId="49" fontId="11" fillId="2" borderId="100" xfId="0" applyNumberFormat="1" applyFont="1" applyFill="1" applyBorder="1" applyAlignment="1">
      <alignment horizontal="center" vertical="center"/>
    </xf>
    <xf numFmtId="49" fontId="11" fillId="2" borderId="112" xfId="0" applyNumberFormat="1" applyFont="1" applyFill="1" applyBorder="1" applyAlignment="1">
      <alignment horizontal="center" vertical="center" wrapText="1"/>
    </xf>
    <xf numFmtId="0" fontId="11" fillId="2" borderId="110" xfId="0" applyNumberFormat="1" applyFont="1" applyFill="1" applyBorder="1" applyAlignment="1">
      <alignment horizontal="center" vertical="center" wrapText="1"/>
    </xf>
    <xf numFmtId="0" fontId="11" fillId="2" borderId="111" xfId="0" applyNumberFormat="1" applyFont="1" applyFill="1" applyBorder="1" applyAlignment="1">
      <alignment horizontal="center" vertical="center" wrapText="1"/>
    </xf>
    <xf numFmtId="0" fontId="11" fillId="2" borderId="102" xfId="0" applyNumberFormat="1" applyFont="1" applyFill="1" applyBorder="1" applyAlignment="1">
      <alignment horizontal="center" vertical="center" wrapText="1"/>
    </xf>
    <xf numFmtId="0" fontId="11" fillId="2" borderId="96" xfId="0" applyNumberFormat="1" applyFont="1" applyFill="1" applyBorder="1" applyAlignment="1">
      <alignment horizontal="center" vertical="center" wrapText="1"/>
    </xf>
    <xf numFmtId="0" fontId="11" fillId="2" borderId="98" xfId="0" applyNumberFormat="1" applyFont="1" applyFill="1" applyBorder="1" applyAlignment="1">
      <alignment horizontal="center" vertical="center" wrapText="1"/>
    </xf>
    <xf numFmtId="0" fontId="11" fillId="2" borderId="103" xfId="0" applyNumberFormat="1" applyFont="1" applyFill="1" applyBorder="1" applyAlignment="1">
      <alignment horizontal="center" vertical="center" wrapText="1"/>
    </xf>
    <xf numFmtId="0" fontId="11" fillId="2" borderId="97" xfId="0" applyNumberFormat="1" applyFont="1" applyFill="1" applyBorder="1" applyAlignment="1">
      <alignment horizontal="center" vertical="center" wrapText="1"/>
    </xf>
    <xf numFmtId="0" fontId="11" fillId="2" borderId="104" xfId="0" applyNumberFormat="1" applyFont="1" applyFill="1" applyBorder="1" applyAlignment="1">
      <alignment horizontal="center" vertical="center" wrapText="1"/>
    </xf>
    <xf numFmtId="49" fontId="11" fillId="2" borderId="109" xfId="0" applyNumberFormat="1" applyFont="1" applyFill="1" applyBorder="1" applyAlignment="1">
      <alignment horizontal="center" vertical="center" wrapText="1"/>
    </xf>
    <xf numFmtId="0" fontId="11" fillId="2" borderId="110" xfId="0" applyNumberFormat="1" applyFont="1" applyFill="1" applyBorder="1" applyAlignment="1">
      <alignment horizontal="center" vertical="center"/>
    </xf>
    <xf numFmtId="0" fontId="11" fillId="2" borderId="111" xfId="0" applyNumberFormat="1" applyFont="1" applyFill="1" applyBorder="1" applyAlignment="1">
      <alignment horizontal="center" vertical="center"/>
    </xf>
    <xf numFmtId="0" fontId="11" fillId="2" borderId="114" xfId="0" applyNumberFormat="1" applyFont="1" applyFill="1" applyBorder="1" applyAlignment="1">
      <alignment horizontal="center" vertical="center"/>
    </xf>
    <xf numFmtId="0" fontId="11" fillId="2" borderId="96" xfId="0" applyNumberFormat="1" applyFont="1" applyFill="1" applyBorder="1" applyAlignment="1">
      <alignment horizontal="center" vertical="center"/>
    </xf>
    <xf numFmtId="0" fontId="11" fillId="2" borderId="98" xfId="0" applyNumberFormat="1" applyFont="1" applyFill="1" applyBorder="1" applyAlignment="1">
      <alignment horizontal="center" vertical="center"/>
    </xf>
    <xf numFmtId="0" fontId="11" fillId="2" borderId="115" xfId="0" applyNumberFormat="1" applyFont="1" applyFill="1" applyBorder="1" applyAlignment="1">
      <alignment horizontal="center" vertical="center"/>
    </xf>
    <xf numFmtId="0" fontId="11" fillId="2" borderId="104" xfId="0" applyNumberFormat="1" applyFont="1" applyFill="1" applyBorder="1" applyAlignment="1">
      <alignment horizontal="center" vertical="center"/>
    </xf>
    <xf numFmtId="49" fontId="11" fillId="2" borderId="112" xfId="0" applyNumberFormat="1" applyFont="1" applyFill="1" applyBorder="1" applyAlignment="1">
      <alignment horizontal="center" vertical="center"/>
    </xf>
    <xf numFmtId="0" fontId="11" fillId="2" borderId="102" xfId="0" applyNumberFormat="1" applyFont="1" applyFill="1" applyBorder="1" applyAlignment="1">
      <alignment horizontal="center" vertical="center"/>
    </xf>
    <xf numFmtId="0" fontId="11" fillId="2" borderId="103" xfId="0" applyNumberFormat="1" applyFont="1" applyFill="1" applyBorder="1" applyAlignment="1">
      <alignment horizontal="center" vertical="center"/>
    </xf>
    <xf numFmtId="49" fontId="12" fillId="2" borderId="103" xfId="0" applyNumberFormat="1" applyFont="1" applyFill="1" applyBorder="1" applyAlignment="1">
      <alignment horizontal="center" vertical="center"/>
    </xf>
    <xf numFmtId="0" fontId="12" fillId="2" borderId="97" xfId="0" applyNumberFormat="1" applyFont="1" applyFill="1" applyBorder="1" applyAlignment="1">
      <alignment horizontal="center" vertical="center"/>
    </xf>
    <xf numFmtId="0" fontId="12" fillId="2" borderId="104" xfId="0" applyNumberFormat="1" applyFont="1" applyFill="1" applyBorder="1" applyAlignment="1">
      <alignment horizontal="center" vertical="center"/>
    </xf>
    <xf numFmtId="49" fontId="18" fillId="2" borderId="103" xfId="0" applyNumberFormat="1" applyFont="1" applyFill="1" applyBorder="1" applyAlignment="1">
      <alignment horizontal="center" vertical="center"/>
    </xf>
    <xf numFmtId="0" fontId="18" fillId="2" borderId="97" xfId="0" applyNumberFormat="1" applyFont="1" applyFill="1" applyBorder="1" applyAlignment="1">
      <alignment horizontal="center" vertical="center"/>
    </xf>
    <xf numFmtId="49" fontId="11" fillId="2" borderId="121" xfId="0" applyNumberFormat="1" applyFont="1" applyFill="1" applyBorder="1" applyAlignment="1">
      <alignment horizontal="center" vertical="center"/>
    </xf>
    <xf numFmtId="0" fontId="11" fillId="2" borderId="106" xfId="0" applyNumberFormat="1" applyFont="1" applyFill="1" applyBorder="1" applyAlignment="1">
      <alignment horizontal="center" vertical="center"/>
    </xf>
    <xf numFmtId="49" fontId="11" fillId="2" borderId="30" xfId="0" applyNumberFormat="1" applyFont="1" applyFill="1" applyBorder="1" applyAlignment="1">
      <alignment horizontal="center" vertical="center"/>
    </xf>
    <xf numFmtId="49" fontId="12" fillId="2" borderId="112" xfId="0" applyNumberFormat="1" applyFont="1" applyFill="1" applyBorder="1" applyAlignment="1">
      <alignment horizontal="center" vertical="center" wrapText="1"/>
    </xf>
    <xf numFmtId="0" fontId="12" fillId="2" borderId="110" xfId="0" applyNumberFormat="1" applyFont="1" applyFill="1" applyBorder="1" applyAlignment="1">
      <alignment horizontal="center" vertical="center" wrapText="1"/>
    </xf>
    <xf numFmtId="0" fontId="12" fillId="2" borderId="102" xfId="0" applyNumberFormat="1" applyFont="1" applyFill="1" applyBorder="1" applyAlignment="1">
      <alignment horizontal="center" vertical="center" wrapText="1"/>
    </xf>
    <xf numFmtId="0" fontId="12" fillId="2" borderId="96" xfId="0" applyNumberFormat="1" applyFont="1" applyFill="1" applyBorder="1" applyAlignment="1">
      <alignment horizontal="center" vertical="center" wrapText="1"/>
    </xf>
    <xf numFmtId="0" fontId="12" fillId="2" borderId="103" xfId="0" applyNumberFormat="1" applyFont="1" applyFill="1" applyBorder="1" applyAlignment="1">
      <alignment horizontal="center" vertical="center" wrapText="1"/>
    </xf>
    <xf numFmtId="0" fontId="12" fillId="2" borderId="97" xfId="0" applyNumberFormat="1" applyFont="1" applyFill="1" applyBorder="1" applyAlignment="1">
      <alignment horizontal="center" vertical="center" wrapText="1"/>
    </xf>
    <xf numFmtId="49" fontId="27" fillId="2" borderId="24" xfId="0" applyNumberFormat="1" applyFont="1" applyFill="1" applyBorder="1" applyAlignment="1">
      <alignment horizontal="center" vertical="center"/>
    </xf>
    <xf numFmtId="0" fontId="27" fillId="2" borderId="24" xfId="0" applyNumberFormat="1" applyFont="1" applyFill="1" applyBorder="1" applyAlignment="1">
      <alignment horizontal="center" vertical="center"/>
    </xf>
    <xf numFmtId="0" fontId="27" fillId="2" borderId="25" xfId="0" applyNumberFormat="1" applyFont="1" applyFill="1" applyBorder="1" applyAlignment="1">
      <alignment horizontal="center" vertical="center"/>
    </xf>
    <xf numFmtId="49" fontId="11" fillId="2" borderId="110" xfId="0" applyNumberFormat="1" applyFont="1" applyFill="1" applyBorder="1" applyAlignment="1">
      <alignment horizontal="center" vertical="center" wrapText="1"/>
    </xf>
    <xf numFmtId="49" fontId="11" fillId="2" borderId="97" xfId="0" applyNumberFormat="1" applyFont="1" applyFill="1" applyBorder="1" applyAlignment="1">
      <alignment horizontal="center" vertical="center"/>
    </xf>
    <xf numFmtId="0" fontId="11" fillId="2" borderId="116" xfId="0" applyNumberFormat="1" applyFont="1" applyFill="1" applyBorder="1" applyAlignment="1">
      <alignment horizontal="center" vertical="center"/>
    </xf>
    <xf numFmtId="49" fontId="12" fillId="2" borderId="102" xfId="0" applyNumberFormat="1" applyFont="1" applyFill="1" applyBorder="1" applyAlignment="1">
      <alignment horizontal="center" vertical="center"/>
    </xf>
    <xf numFmtId="0" fontId="12" fillId="2" borderId="96" xfId="0" applyNumberFormat="1" applyFont="1" applyFill="1" applyBorder="1" applyAlignment="1">
      <alignment horizontal="center" vertical="center"/>
    </xf>
    <xf numFmtId="0" fontId="12" fillId="2" borderId="103" xfId="0" applyNumberFormat="1" applyFont="1" applyFill="1" applyBorder="1" applyAlignment="1">
      <alignment horizontal="center" vertical="center"/>
    </xf>
    <xf numFmtId="49" fontId="11" fillId="2" borderId="110" xfId="0" applyNumberFormat="1" applyFont="1" applyFill="1" applyBorder="1" applyAlignment="1">
      <alignment horizontal="center" vertical="center"/>
    </xf>
    <xf numFmtId="49" fontId="11" fillId="2" borderId="113" xfId="0" applyNumberFormat="1" applyFont="1" applyFill="1" applyBorder="1" applyAlignment="1">
      <alignment horizontal="center" vertical="center" wrapText="1"/>
    </xf>
    <xf numFmtId="0" fontId="11" fillId="2" borderId="108" xfId="0" applyNumberFormat="1" applyFont="1" applyFill="1" applyBorder="1" applyAlignment="1">
      <alignment horizontal="center" vertical="center" wrapText="1"/>
    </xf>
    <xf numFmtId="49" fontId="11" fillId="2" borderId="99" xfId="0" applyNumberFormat="1" applyFont="1" applyFill="1" applyBorder="1" applyAlignment="1">
      <alignment horizontal="center" vertical="center" wrapText="1"/>
    </xf>
    <xf numFmtId="49" fontId="26" fillId="2" borderId="96" xfId="0" applyNumberFormat="1" applyFont="1" applyFill="1" applyBorder="1" applyAlignment="1">
      <alignment horizontal="center"/>
    </xf>
    <xf numFmtId="0" fontId="26" fillId="2" borderId="96" xfId="0" applyNumberFormat="1" applyFont="1" applyFill="1" applyBorder="1" applyAlignment="1">
      <alignment horizontal="center"/>
    </xf>
    <xf numFmtId="0" fontId="26" fillId="2" borderId="98" xfId="0" applyNumberFormat="1" applyFont="1" applyFill="1" applyBorder="1" applyAlignment="1">
      <alignment horizontal="center"/>
    </xf>
    <xf numFmtId="0" fontId="26" fillId="2" borderId="97" xfId="0" applyNumberFormat="1" applyFont="1" applyFill="1" applyBorder="1" applyAlignment="1">
      <alignment horizontal="center"/>
    </xf>
    <xf numFmtId="0" fontId="26" fillId="2" borderId="104" xfId="0" applyNumberFormat="1" applyFont="1" applyFill="1" applyBorder="1" applyAlignment="1">
      <alignment horizontal="center"/>
    </xf>
    <xf numFmtId="49" fontId="20" fillId="2" borderId="96" xfId="0" applyNumberFormat="1" applyFont="1" applyFill="1" applyBorder="1" applyAlignment="1">
      <alignment horizontal="center" vertical="center"/>
    </xf>
    <xf numFmtId="0" fontId="20" fillId="2" borderId="96" xfId="0" applyNumberFormat="1" applyFont="1" applyFill="1" applyBorder="1" applyAlignment="1">
      <alignment horizontal="center" vertical="center"/>
    </xf>
    <xf numFmtId="49" fontId="21" fillId="2" borderId="99" xfId="0" applyNumberFormat="1" applyFont="1" applyFill="1" applyBorder="1" applyAlignment="1">
      <alignment horizontal="center" vertical="center"/>
    </xf>
    <xf numFmtId="0" fontId="21" fillId="2" borderId="100" xfId="0" applyNumberFormat="1" applyFont="1" applyFill="1" applyBorder="1" applyAlignment="1">
      <alignment horizontal="center" vertical="center"/>
    </xf>
    <xf numFmtId="0" fontId="21" fillId="2" borderId="101" xfId="0" applyNumberFormat="1" applyFont="1" applyFill="1" applyBorder="1" applyAlignment="1">
      <alignment horizontal="center" vertical="center"/>
    </xf>
    <xf numFmtId="0" fontId="21" fillId="2" borderId="102" xfId="0" applyNumberFormat="1" applyFont="1" applyFill="1" applyBorder="1" applyAlignment="1">
      <alignment horizontal="center" vertical="center"/>
    </xf>
    <xf numFmtId="0" fontId="21" fillId="2" borderId="96" xfId="0" applyNumberFormat="1" applyFont="1" applyFill="1" applyBorder="1" applyAlignment="1">
      <alignment horizontal="center" vertical="center"/>
    </xf>
    <xf numFmtId="0" fontId="21" fillId="2" borderId="98" xfId="0" applyNumberFormat="1" applyFont="1" applyFill="1" applyBorder="1" applyAlignment="1">
      <alignment horizontal="center" vertical="center"/>
    </xf>
    <xf numFmtId="0" fontId="21" fillId="2" borderId="103" xfId="0" applyNumberFormat="1" applyFont="1" applyFill="1" applyBorder="1" applyAlignment="1">
      <alignment horizontal="center" vertical="center"/>
    </xf>
    <xf numFmtId="0" fontId="21" fillId="2" borderId="97" xfId="0" applyNumberFormat="1" applyFont="1" applyFill="1" applyBorder="1" applyAlignment="1">
      <alignment horizontal="center" vertical="center"/>
    </xf>
    <xf numFmtId="0" fontId="21" fillId="2" borderId="104" xfId="0" applyNumberFormat="1" applyFont="1" applyFill="1" applyBorder="1" applyAlignment="1">
      <alignment horizontal="center" vertical="center"/>
    </xf>
    <xf numFmtId="49" fontId="27" fillId="2" borderId="102" xfId="0" applyNumberFormat="1" applyFont="1" applyFill="1" applyBorder="1" applyAlignment="1">
      <alignment horizontal="center" vertical="center"/>
    </xf>
    <xf numFmtId="0" fontId="27" fillId="2" borderId="96" xfId="0" applyNumberFormat="1" applyFont="1" applyFill="1" applyBorder="1" applyAlignment="1">
      <alignment horizontal="center" vertical="center"/>
    </xf>
    <xf numFmtId="0" fontId="27" fillId="2" borderId="98" xfId="0" applyNumberFormat="1" applyFont="1" applyFill="1" applyBorder="1" applyAlignment="1">
      <alignment horizontal="center" vertical="center"/>
    </xf>
    <xf numFmtId="0" fontId="27" fillId="2" borderId="103" xfId="0" applyNumberFormat="1" applyFont="1" applyFill="1" applyBorder="1" applyAlignment="1">
      <alignment horizontal="center" vertical="center"/>
    </xf>
    <xf numFmtId="0" fontId="27" fillId="2" borderId="97" xfId="0" applyNumberFormat="1" applyFont="1" applyFill="1" applyBorder="1" applyAlignment="1">
      <alignment horizontal="center" vertical="center"/>
    </xf>
    <xf numFmtId="0" fontId="27" fillId="2" borderId="104" xfId="0" applyNumberFormat="1" applyFont="1" applyFill="1" applyBorder="1" applyAlignment="1">
      <alignment horizontal="center" vertical="center"/>
    </xf>
    <xf numFmtId="0" fontId="30" fillId="2" borderId="118" xfId="0" applyNumberFormat="1" applyFont="1" applyFill="1" applyBorder="1" applyAlignment="1">
      <alignment horizontal="center" vertical="center"/>
    </xf>
    <xf numFmtId="0" fontId="30" fillId="2" borderId="116" xfId="0" applyNumberFormat="1" applyFont="1" applyFill="1" applyBorder="1" applyAlignment="1">
      <alignment horizontal="center" vertical="center"/>
    </xf>
    <xf numFmtId="49" fontId="13" fillId="2" borderId="121" xfId="0" applyNumberFormat="1" applyFont="1" applyFill="1" applyBorder="1" applyAlignment="1">
      <alignment horizontal="center" vertical="center"/>
    </xf>
    <xf numFmtId="0" fontId="13" fillId="2" borderId="106" xfId="0" applyNumberFormat="1" applyFont="1" applyFill="1" applyBorder="1" applyAlignment="1">
      <alignment horizontal="center" vertical="center"/>
    </xf>
    <xf numFmtId="0" fontId="13" fillId="2" borderId="120" xfId="0" applyNumberFormat="1" applyFont="1" applyFill="1" applyBorder="1" applyAlignment="1">
      <alignment horizontal="center" vertical="center"/>
    </xf>
    <xf numFmtId="49" fontId="13" fillId="2" borderId="103" xfId="0" applyNumberFormat="1" applyFont="1" applyFill="1" applyBorder="1" applyAlignment="1">
      <alignment horizontal="center" vertical="center"/>
    </xf>
    <xf numFmtId="0" fontId="13" fillId="2" borderId="97" xfId="0" applyNumberFormat="1" applyFont="1" applyFill="1" applyBorder="1" applyAlignment="1">
      <alignment horizontal="center" vertical="center"/>
    </xf>
    <xf numFmtId="0" fontId="13" fillId="2" borderId="104" xfId="0" applyNumberFormat="1" applyFont="1" applyFill="1" applyBorder="1" applyAlignment="1">
      <alignment horizontal="center" vertical="center"/>
    </xf>
    <xf numFmtId="49" fontId="22" fillId="2" borderId="99" xfId="0" applyNumberFormat="1" applyFont="1" applyFill="1" applyBorder="1" applyAlignment="1">
      <alignment horizontal="center" vertical="center"/>
    </xf>
    <xf numFmtId="0" fontId="22" fillId="2" borderId="100" xfId="0" applyNumberFormat="1" applyFont="1" applyFill="1" applyBorder="1" applyAlignment="1">
      <alignment horizontal="center" vertical="center"/>
    </xf>
    <xf numFmtId="0" fontId="22" fillId="2" borderId="101" xfId="0" applyNumberFormat="1" applyFont="1" applyFill="1" applyBorder="1" applyAlignment="1">
      <alignment horizontal="center" vertical="center"/>
    </xf>
    <xf numFmtId="0" fontId="22" fillId="2" borderId="103" xfId="0" applyNumberFormat="1" applyFont="1" applyFill="1" applyBorder="1" applyAlignment="1">
      <alignment horizontal="center" vertical="center"/>
    </xf>
    <xf numFmtId="0" fontId="22" fillId="2" borderId="97" xfId="0" applyNumberFormat="1" applyFont="1" applyFill="1" applyBorder="1" applyAlignment="1">
      <alignment horizontal="center" vertical="center"/>
    </xf>
    <xf numFmtId="0" fontId="22" fillId="2" borderId="104" xfId="0" applyNumberFormat="1" applyFont="1" applyFill="1" applyBorder="1" applyAlignment="1">
      <alignment horizontal="center" vertical="center"/>
    </xf>
    <xf numFmtId="0" fontId="11" fillId="2" borderId="100" xfId="0" applyNumberFormat="1" applyFont="1" applyFill="1" applyBorder="1" applyAlignment="1">
      <alignment horizontal="center" vertical="center" wrapText="1"/>
    </xf>
    <xf numFmtId="0" fontId="11" fillId="2" borderId="101" xfId="0" applyNumberFormat="1" applyFont="1" applyFill="1" applyBorder="1" applyAlignment="1">
      <alignment horizontal="center" vertical="center" wrapText="1"/>
    </xf>
    <xf numFmtId="49" fontId="11" fillId="2" borderId="112" xfId="0" applyNumberFormat="1" applyFont="1" applyFill="1" applyBorder="1" applyAlignment="1">
      <alignment horizontal="left" vertical="center"/>
    </xf>
    <xf numFmtId="0" fontId="11" fillId="2" borderId="110" xfId="0" applyNumberFormat="1" applyFont="1" applyFill="1" applyBorder="1" applyAlignment="1">
      <alignment horizontal="left" vertical="center"/>
    </xf>
    <xf numFmtId="0" fontId="11" fillId="2" borderId="111" xfId="0" applyNumberFormat="1" applyFont="1" applyFill="1" applyBorder="1" applyAlignment="1">
      <alignment horizontal="left" vertical="center"/>
    </xf>
    <xf numFmtId="0" fontId="30" fillId="2" borderId="99" xfId="0" applyNumberFormat="1" applyFont="1" applyFill="1" applyBorder="1" applyAlignment="1">
      <alignment horizontal="center" vertical="center"/>
    </xf>
    <xf numFmtId="49" fontId="11" fillId="2" borderId="12" xfId="0" applyNumberFormat="1" applyFont="1" applyFill="1" applyBorder="1" applyAlignment="1">
      <alignment horizontal="center" vertical="center"/>
    </xf>
    <xf numFmtId="0" fontId="11" fillId="2" borderId="12" xfId="0" applyNumberFormat="1" applyFont="1" applyFill="1" applyBorder="1" applyAlignment="1">
      <alignment horizontal="center" vertical="center"/>
    </xf>
    <xf numFmtId="0" fontId="0" fillId="2" borderId="30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>
      <alignment horizontal="center" vertical="center"/>
    </xf>
    <xf numFmtId="49" fontId="26" fillId="2" borderId="117" xfId="0" applyNumberFormat="1" applyFont="1" applyFill="1" applyBorder="1" applyAlignment="1">
      <alignment horizontal="center" vertical="center"/>
    </xf>
    <xf numFmtId="0" fontId="26" fillId="2" borderId="100" xfId="0" applyNumberFormat="1" applyFont="1" applyFill="1" applyBorder="1" applyAlignment="1">
      <alignment horizontal="center" vertical="center"/>
    </xf>
    <xf numFmtId="0" fontId="26" fillId="2" borderId="101" xfId="0" applyNumberFormat="1" applyFont="1" applyFill="1" applyBorder="1" applyAlignment="1">
      <alignment horizontal="center" vertical="center"/>
    </xf>
    <xf numFmtId="49" fontId="12" fillId="2" borderId="121" xfId="0" applyNumberFormat="1" applyFont="1" applyFill="1" applyBorder="1" applyAlignment="1">
      <alignment horizontal="center" vertical="center"/>
    </xf>
    <xf numFmtId="0" fontId="12" fillId="2" borderId="106" xfId="0" applyNumberFormat="1" applyFont="1" applyFill="1" applyBorder="1" applyAlignment="1">
      <alignment horizontal="center" vertical="center"/>
    </xf>
    <xf numFmtId="0" fontId="12" fillId="2" borderId="120" xfId="0" applyNumberFormat="1" applyFont="1" applyFill="1" applyBorder="1" applyAlignment="1">
      <alignment horizontal="center" vertical="center"/>
    </xf>
    <xf numFmtId="0" fontId="22" fillId="2" borderId="121" xfId="0" applyNumberFormat="1" applyFont="1" applyFill="1" applyBorder="1" applyAlignment="1">
      <alignment horizontal="center" vertical="center"/>
    </xf>
    <xf numFmtId="0" fontId="22" fillId="2" borderId="106" xfId="0" applyNumberFormat="1" applyFont="1" applyFill="1" applyBorder="1" applyAlignment="1">
      <alignment horizontal="center" vertical="center"/>
    </xf>
    <xf numFmtId="0" fontId="22" fillId="2" borderId="120" xfId="0" applyNumberFormat="1" applyFont="1" applyFill="1" applyBorder="1" applyAlignment="1">
      <alignment horizontal="center" vertical="center"/>
    </xf>
    <xf numFmtId="49" fontId="11" fillId="2" borderId="115" xfId="0" applyNumberFormat="1" applyFont="1" applyFill="1" applyBorder="1" applyAlignment="1">
      <alignment horizontal="center" vertical="center"/>
    </xf>
    <xf numFmtId="49" fontId="11" fillId="2" borderId="119" xfId="0" applyNumberFormat="1" applyFont="1" applyFill="1" applyBorder="1" applyAlignment="1">
      <alignment horizontal="center" vertical="center"/>
    </xf>
    <xf numFmtId="0" fontId="11" fillId="2" borderId="120" xfId="0" applyNumberFormat="1" applyFont="1" applyFill="1" applyBorder="1" applyAlignment="1">
      <alignment horizontal="center" vertical="center"/>
    </xf>
    <xf numFmtId="0" fontId="13" fillId="2" borderId="121" xfId="0" applyNumberFormat="1" applyFont="1" applyFill="1" applyBorder="1" applyAlignment="1">
      <alignment horizontal="center" vertical="center" wrapText="1"/>
    </xf>
    <xf numFmtId="0" fontId="13" fillId="2" borderId="106" xfId="0" applyNumberFormat="1" applyFont="1" applyFill="1" applyBorder="1" applyAlignment="1">
      <alignment horizontal="center" vertical="center" wrapText="1"/>
    </xf>
    <xf numFmtId="0" fontId="13" fillId="2" borderId="120" xfId="0" applyNumberFormat="1" applyFont="1" applyFill="1" applyBorder="1" applyAlignment="1">
      <alignment horizontal="center" vertical="center" wrapText="1"/>
    </xf>
    <xf numFmtId="0" fontId="30" fillId="2" borderId="121" xfId="0" applyNumberFormat="1" applyFont="1" applyFill="1" applyBorder="1" applyAlignment="1">
      <alignment horizontal="center" vertical="center"/>
    </xf>
    <xf numFmtId="0" fontId="30" fillId="2" borderId="106" xfId="0" applyNumberFormat="1" applyFont="1" applyFill="1" applyBorder="1" applyAlignment="1">
      <alignment horizontal="center" vertical="center"/>
    </xf>
    <xf numFmtId="0" fontId="30" fillId="2" borderId="120" xfId="0" applyNumberFormat="1" applyFont="1" applyFill="1" applyBorder="1" applyAlignment="1">
      <alignment horizontal="center" vertical="center"/>
    </xf>
    <xf numFmtId="0" fontId="11" fillId="2" borderId="121" xfId="0" applyNumberFormat="1" applyFont="1" applyFill="1" applyBorder="1" applyAlignment="1">
      <alignment horizontal="center" vertical="center"/>
    </xf>
    <xf numFmtId="0" fontId="13" fillId="2" borderId="99" xfId="0" applyNumberFormat="1" applyFont="1" applyFill="1" applyBorder="1" applyAlignment="1">
      <alignment horizontal="center" vertical="center"/>
    </xf>
    <xf numFmtId="0" fontId="13" fillId="2" borderId="100" xfId="0" applyNumberFormat="1" applyFont="1" applyFill="1" applyBorder="1" applyAlignment="1">
      <alignment horizontal="center" vertical="center"/>
    </xf>
    <xf numFmtId="0" fontId="13" fillId="2" borderId="101" xfId="0" applyNumberFormat="1" applyFont="1" applyFill="1" applyBorder="1" applyAlignment="1">
      <alignment horizontal="center" vertical="center"/>
    </xf>
    <xf numFmtId="0" fontId="13" fillId="2" borderId="102" xfId="0" applyNumberFormat="1" applyFont="1" applyFill="1" applyBorder="1" applyAlignment="1">
      <alignment horizontal="center" vertical="center"/>
    </xf>
    <xf numFmtId="0" fontId="13" fillId="2" borderId="98" xfId="0" applyNumberFormat="1" applyFont="1" applyFill="1" applyBorder="1" applyAlignment="1">
      <alignment horizontal="center" vertical="center"/>
    </xf>
    <xf numFmtId="0" fontId="13" fillId="2" borderId="103" xfId="0" applyNumberFormat="1" applyFont="1" applyFill="1" applyBorder="1" applyAlignment="1">
      <alignment horizontal="center" vertical="center"/>
    </xf>
    <xf numFmtId="0" fontId="11" fillId="2" borderId="13" xfId="0" applyNumberFormat="1" applyFont="1" applyFill="1" applyBorder="1" applyAlignment="1">
      <alignment horizontal="center" vertical="center"/>
    </xf>
    <xf numFmtId="49" fontId="26" fillId="2" borderId="112" xfId="0" applyNumberFormat="1" applyFont="1" applyFill="1" applyBorder="1" applyAlignment="1">
      <alignment horizontal="center" vertical="center"/>
    </xf>
    <xf numFmtId="0" fontId="26" fillId="2" borderId="110" xfId="0" applyNumberFormat="1" applyFont="1" applyFill="1" applyBorder="1" applyAlignment="1">
      <alignment horizontal="center" vertical="center"/>
    </xf>
    <xf numFmtId="0" fontId="28" fillId="2" borderId="121" xfId="0" applyNumberFormat="1" applyFont="1" applyFill="1" applyBorder="1" applyAlignment="1">
      <alignment horizontal="center" vertical="center"/>
    </xf>
    <xf numFmtId="0" fontId="28" fillId="2" borderId="106" xfId="0" applyNumberFormat="1" applyFont="1" applyFill="1" applyBorder="1" applyAlignment="1">
      <alignment horizontal="center" vertical="center"/>
    </xf>
    <xf numFmtId="0" fontId="28" fillId="2" borderId="120" xfId="0" applyNumberFormat="1" applyFont="1" applyFill="1" applyBorder="1" applyAlignment="1">
      <alignment horizontal="center" vertical="center"/>
    </xf>
    <xf numFmtId="0" fontId="11" fillId="2" borderId="121" xfId="0" applyNumberFormat="1" applyFont="1" applyFill="1" applyBorder="1" applyAlignment="1">
      <alignment horizontal="center" vertical="center" wrapText="1"/>
    </xf>
    <xf numFmtId="0" fontId="11" fillId="2" borderId="106" xfId="0" applyNumberFormat="1" applyFont="1" applyFill="1" applyBorder="1" applyAlignment="1">
      <alignment horizontal="center" vertical="center" wrapText="1"/>
    </xf>
    <xf numFmtId="0" fontId="11" fillId="2" borderId="120" xfId="0" applyNumberFormat="1" applyFont="1" applyFill="1" applyBorder="1" applyAlignment="1">
      <alignment horizontal="center" vertical="center" wrapText="1"/>
    </xf>
    <xf numFmtId="49" fontId="11" fillId="2" borderId="106" xfId="0" applyNumberFormat="1" applyFont="1" applyFill="1" applyBorder="1" applyAlignment="1">
      <alignment horizontal="center" vertical="center"/>
    </xf>
    <xf numFmtId="0" fontId="11" fillId="2" borderId="122" xfId="0" applyNumberFormat="1" applyFont="1" applyFill="1" applyBorder="1" applyAlignment="1">
      <alignment horizontal="center" vertical="center"/>
    </xf>
    <xf numFmtId="49" fontId="11" fillId="2" borderId="76" xfId="0" applyNumberFormat="1" applyFont="1" applyFill="1" applyBorder="1" applyAlignment="1">
      <alignment horizontal="center" vertical="center"/>
    </xf>
    <xf numFmtId="49" fontId="11" fillId="2" borderId="96" xfId="0" applyNumberFormat="1" applyFont="1" applyFill="1" applyBorder="1" applyAlignment="1">
      <alignment horizontal="center" vertical="center"/>
    </xf>
    <xf numFmtId="0" fontId="29" fillId="2" borderId="119" xfId="0" applyNumberFormat="1" applyFont="1" applyFill="1" applyBorder="1" applyAlignment="1">
      <alignment horizontal="center" vertical="center"/>
    </xf>
    <xf numFmtId="0" fontId="29" fillId="2" borderId="106" xfId="0" applyNumberFormat="1" applyFont="1" applyFill="1" applyBorder="1" applyAlignment="1">
      <alignment horizontal="center" vertical="center"/>
    </xf>
    <xf numFmtId="0" fontId="29" fillId="2" borderId="120" xfId="0" applyNumberFormat="1" applyFont="1" applyFill="1" applyBorder="1" applyAlignment="1">
      <alignment horizontal="center" vertical="center"/>
    </xf>
    <xf numFmtId="0" fontId="30" fillId="2" borderId="122" xfId="0" applyNumberFormat="1" applyFont="1" applyFill="1" applyBorder="1" applyAlignment="1">
      <alignment horizontal="center" vertical="center"/>
    </xf>
    <xf numFmtId="49" fontId="31" fillId="2" borderId="91" xfId="0" applyNumberFormat="1" applyFont="1" applyFill="1" applyBorder="1" applyAlignment="1">
      <alignment horizontal="center" vertical="center"/>
    </xf>
    <xf numFmtId="0" fontId="31" fillId="2" borderId="92" xfId="0" applyNumberFormat="1" applyFont="1" applyFill="1" applyBorder="1" applyAlignment="1">
      <alignment horizontal="center" vertical="center"/>
    </xf>
    <xf numFmtId="0" fontId="31" fillId="2" borderId="93" xfId="0" applyNumberFormat="1" applyFont="1" applyFill="1" applyBorder="1" applyAlignment="1">
      <alignment horizontal="center" vertical="center"/>
    </xf>
    <xf numFmtId="0" fontId="0" fillId="2" borderId="124" xfId="0" applyNumberFormat="1" applyFont="1" applyFill="1" applyBorder="1" applyAlignment="1">
      <alignment horizontal="center" vertical="center" wrapText="1"/>
    </xf>
    <xf numFmtId="0" fontId="0" fillId="2" borderId="107" xfId="0" applyNumberFormat="1" applyFont="1" applyFill="1" applyBorder="1" applyAlignment="1">
      <alignment horizontal="center" vertical="center" wrapText="1"/>
    </xf>
    <xf numFmtId="0" fontId="0" fillId="2" borderId="125" xfId="0" applyNumberFormat="1" applyFont="1" applyFill="1" applyBorder="1" applyAlignment="1">
      <alignment horizontal="center" vertical="center" wrapText="1"/>
    </xf>
    <xf numFmtId="49" fontId="0" fillId="8" borderId="9" xfId="0" applyNumberFormat="1" applyFont="1" applyFill="1" applyBorder="1" applyAlignment="1">
      <alignment horizontal="center" vertical="center"/>
    </xf>
    <xf numFmtId="0" fontId="0" fillId="8" borderId="10" xfId="0" applyNumberFormat="1" applyFont="1" applyFill="1" applyBorder="1" applyAlignment="1">
      <alignment horizontal="center" vertical="center"/>
    </xf>
    <xf numFmtId="0" fontId="0" fillId="8" borderId="64" xfId="0" applyNumberFormat="1" applyFont="1" applyFill="1" applyBorder="1" applyAlignment="1">
      <alignment horizontal="center" vertical="center"/>
    </xf>
    <xf numFmtId="49" fontId="0" fillId="8" borderId="63" xfId="0" applyNumberFormat="1" applyFont="1" applyFill="1" applyBorder="1" applyAlignment="1">
      <alignment horizontal="center" vertical="center"/>
    </xf>
    <xf numFmtId="49" fontId="0" fillId="2" borderId="126" xfId="0" applyNumberFormat="1" applyFont="1" applyFill="1" applyBorder="1" applyAlignment="1">
      <alignment horizontal="left" vertical="top"/>
    </xf>
    <xf numFmtId="0" fontId="0" fillId="2" borderId="107" xfId="0" applyNumberFormat="1" applyFont="1" applyFill="1" applyBorder="1" applyAlignment="1">
      <alignment horizontal="left" vertical="top"/>
    </xf>
    <xf numFmtId="0" fontId="0" fillId="2" borderId="125" xfId="0" applyNumberFormat="1" applyFont="1" applyFill="1" applyBorder="1" applyAlignment="1">
      <alignment horizontal="left" vertical="top"/>
    </xf>
    <xf numFmtId="49" fontId="0" fillId="2" borderId="96" xfId="0" applyNumberFormat="1" applyFont="1" applyFill="1" applyBorder="1" applyAlignment="1">
      <alignment horizontal="center" vertical="center"/>
    </xf>
    <xf numFmtId="0" fontId="0" fillId="2" borderId="96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0000"/>
      <rgbColor rgb="FF0000FF"/>
      <rgbColor rgb="FFFFFFFF"/>
      <rgbColor rgb="FFAAAAAA"/>
      <rgbColor rgb="FFCCFFFF"/>
      <rgbColor rgb="FFC0C0C0"/>
      <rgbColor rgb="FFFFCC99"/>
      <rgbColor rgb="FFCCFFCC"/>
      <rgbColor rgb="FFFFFF99"/>
      <rgbColor rgb="FF4EE25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107950</xdr:colOff>
      <xdr:row>26</xdr:row>
      <xdr:rowOff>67603</xdr:rowOff>
    </xdr:from>
    <xdr:to>
      <xdr:col>34</xdr:col>
      <xdr:colOff>19050</xdr:colOff>
      <xdr:row>29</xdr:row>
      <xdr:rowOff>123213</xdr:rowOff>
    </xdr:to>
    <xdr:sp macro="" textlink="">
      <xdr:nvSpPr>
        <xdr:cNvPr id="2" name="Shape 2"/>
        <xdr:cNvSpPr/>
      </xdr:nvSpPr>
      <xdr:spPr>
        <a:xfrm>
          <a:off x="8528050" y="5755299"/>
          <a:ext cx="1308100" cy="716011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FF0000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FF0000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rPr>
            <a:t>※6冊をミニマム数として上限はなし</a:t>
          </a:r>
          <a:endParaRPr sz="1000" b="0" i="0" u="none" strike="noStrike" cap="none" spc="0" baseline="0">
            <a:ln>
              <a:noFill/>
            </a:ln>
            <a:solidFill>
              <a:srgbClr val="FF0000"/>
            </a:solidFill>
            <a:uFillTx/>
            <a:latin typeface="ＭＳ Ｐゴシック"/>
            <a:ea typeface="ＭＳ Ｐゴシック"/>
            <a:cs typeface="ＭＳ Ｐゴシック"/>
            <a:sym typeface="ＭＳ Ｐゴシック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FF0000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FF0000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rPr>
            <a:t>　　</a:t>
          </a:r>
          <a:r>
            <a:rPr sz="1100" b="0" i="0" u="sng" strike="noStrike" cap="none" spc="0" baseline="0">
              <a:ln>
                <a:noFill/>
              </a:ln>
              <a:solidFill>
                <a:srgbClr val="FF0000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rPr>
            <a:t>1冊：600円</a:t>
          </a:r>
        </a:p>
      </xdr:txBody>
    </xdr:sp>
    <xdr:clientData/>
  </xdr:twoCellAnchor>
  <xdr:twoCellAnchor>
    <xdr:from>
      <xdr:col>23</xdr:col>
      <xdr:colOff>107950</xdr:colOff>
      <xdr:row>34</xdr:row>
      <xdr:rowOff>46672</xdr:rowOff>
    </xdr:from>
    <xdr:to>
      <xdr:col>34</xdr:col>
      <xdr:colOff>19050</xdr:colOff>
      <xdr:row>38</xdr:row>
      <xdr:rowOff>21907</xdr:rowOff>
    </xdr:to>
    <xdr:sp macro="" textlink="">
      <xdr:nvSpPr>
        <xdr:cNvPr id="3" name="Shape 3"/>
        <xdr:cNvSpPr/>
      </xdr:nvSpPr>
      <xdr:spPr>
        <a:xfrm>
          <a:off x="8528050" y="7565708"/>
          <a:ext cx="1308100" cy="890906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FF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FF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rPr>
            <a:t>※キャプテンは背番号欄に、丸で囲んだ数字で記載</a:t>
          </a:r>
          <a:endParaRPr sz="1000" b="0" i="0" u="none" strike="noStrike" cap="none" spc="0" baseline="0">
            <a:ln>
              <a:noFill/>
            </a:ln>
            <a:solidFill>
              <a:srgbClr val="0000FF"/>
            </a:solidFill>
            <a:uFillTx/>
            <a:latin typeface="ＭＳ Ｐゴシック"/>
            <a:ea typeface="ＭＳ Ｐゴシック"/>
            <a:cs typeface="ＭＳ Ｐゴシック"/>
            <a:sym typeface="ＭＳ Ｐゴシック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FF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FF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rPr>
            <a:t>　　　　</a:t>
          </a:r>
          <a:r>
            <a:rPr sz="1100" b="0" i="0" u="sng" strike="noStrike" cap="none" spc="0" baseline="0">
              <a:ln>
                <a:noFill/>
              </a:ln>
              <a:solidFill>
                <a:srgbClr val="0000FF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83026</xdr:colOff>
      <xdr:row>4</xdr:row>
      <xdr:rowOff>34051</xdr:rowOff>
    </xdr:from>
    <xdr:to>
      <xdr:col>29</xdr:col>
      <xdr:colOff>97948</xdr:colOff>
      <xdr:row>4</xdr:row>
      <xdr:rowOff>242173</xdr:rowOff>
    </xdr:to>
    <xdr:sp macro="" textlink="">
      <xdr:nvSpPr>
        <xdr:cNvPr id="4" name="Shape 4"/>
        <xdr:cNvSpPr/>
      </xdr:nvSpPr>
      <xdr:spPr>
        <a:xfrm>
          <a:off x="9011126" y="1187211"/>
          <a:ext cx="268923" cy="208123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rPr>
            <a:t>線</a:t>
          </a:r>
        </a:p>
      </xdr:txBody>
    </xdr:sp>
    <xdr:clientData/>
  </xdr:twoCellAnchor>
  <xdr:twoCellAnchor>
    <xdr:from>
      <xdr:col>42</xdr:col>
      <xdr:colOff>73977</xdr:colOff>
      <xdr:row>4</xdr:row>
      <xdr:rowOff>34051</xdr:rowOff>
    </xdr:from>
    <xdr:to>
      <xdr:col>44</xdr:col>
      <xdr:colOff>78422</xdr:colOff>
      <xdr:row>4</xdr:row>
      <xdr:rowOff>242173</xdr:rowOff>
    </xdr:to>
    <xdr:sp macro="" textlink="">
      <xdr:nvSpPr>
        <xdr:cNvPr id="5" name="Shape 5"/>
        <xdr:cNvSpPr/>
      </xdr:nvSpPr>
      <xdr:spPr>
        <a:xfrm>
          <a:off x="10907077" y="1187211"/>
          <a:ext cx="258446" cy="208123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rPr>
            <a:t>駅</a:t>
          </a:r>
        </a:p>
      </xdr:txBody>
    </xdr:sp>
    <xdr:clientData/>
  </xdr:twoCellAnchor>
  <xdr:twoCellAnchor>
    <xdr:from>
      <xdr:col>3</xdr:col>
      <xdr:colOff>435927</xdr:colOff>
      <xdr:row>20</xdr:row>
      <xdr:rowOff>91011</xdr:rowOff>
    </xdr:from>
    <xdr:to>
      <xdr:col>4</xdr:col>
      <xdr:colOff>135572</xdr:colOff>
      <xdr:row>21</xdr:row>
      <xdr:rowOff>118538</xdr:rowOff>
    </xdr:to>
    <xdr:sp macro="" textlink="">
      <xdr:nvSpPr>
        <xdr:cNvPr id="6" name="Shape 6"/>
        <xdr:cNvSpPr/>
      </xdr:nvSpPr>
      <xdr:spPr>
        <a:xfrm>
          <a:off x="1934527" y="4595701"/>
          <a:ext cx="258446" cy="211043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rPr>
            <a:t>―</a:t>
          </a:r>
        </a:p>
      </xdr:txBody>
    </xdr:sp>
    <xdr:clientData/>
  </xdr:twoCellAnchor>
  <xdr:twoCellAnchor>
    <xdr:from>
      <xdr:col>5</xdr:col>
      <xdr:colOff>436403</xdr:colOff>
      <xdr:row>20</xdr:row>
      <xdr:rowOff>91011</xdr:rowOff>
    </xdr:from>
    <xdr:to>
      <xdr:col>6</xdr:col>
      <xdr:colOff>125571</xdr:colOff>
      <xdr:row>21</xdr:row>
      <xdr:rowOff>118538</xdr:rowOff>
    </xdr:to>
    <xdr:sp macro="" textlink="">
      <xdr:nvSpPr>
        <xdr:cNvPr id="7" name="Shape 7"/>
        <xdr:cNvSpPr/>
      </xdr:nvSpPr>
      <xdr:spPr>
        <a:xfrm>
          <a:off x="3052603" y="4595701"/>
          <a:ext cx="247969" cy="211043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9" name="image1.jpeg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2070100" y="9525"/>
          <a:ext cx="3476625" cy="6191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sp macro="" textlink="">
      <xdr:nvSpPr>
        <xdr:cNvPr id="10" name="Shape 10"/>
        <xdr:cNvSpPr/>
      </xdr:nvSpPr>
      <xdr:spPr>
        <a:xfrm>
          <a:off x="927100" y="2355850"/>
          <a:ext cx="2079625" cy="0"/>
        </a:xfrm>
        <a:prstGeom prst="line">
          <a:avLst/>
        </a:prstGeom>
        <a:noFill/>
        <a:ln w="9525" cap="flat">
          <a:solidFill>
            <a:srgbClr val="4A7EBB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sp macro="" textlink="">
      <xdr:nvSpPr>
        <xdr:cNvPr id="11" name="Shape 11"/>
        <xdr:cNvSpPr/>
      </xdr:nvSpPr>
      <xdr:spPr>
        <a:xfrm>
          <a:off x="320675" y="3390900"/>
          <a:ext cx="517525" cy="0"/>
        </a:xfrm>
        <a:prstGeom prst="line">
          <a:avLst/>
        </a:prstGeom>
        <a:noFill/>
        <a:ln w="9525" cap="flat">
          <a:solidFill>
            <a:srgbClr val="4A7EBB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sp macro="" textlink="">
      <xdr:nvSpPr>
        <xdr:cNvPr id="12" name="Shape 12"/>
        <xdr:cNvSpPr/>
      </xdr:nvSpPr>
      <xdr:spPr>
        <a:xfrm>
          <a:off x="320675" y="4181475"/>
          <a:ext cx="517525" cy="0"/>
        </a:xfrm>
        <a:prstGeom prst="line">
          <a:avLst/>
        </a:prstGeom>
        <a:noFill/>
        <a:ln w="9525" cap="flat">
          <a:solidFill>
            <a:srgbClr val="4A7EBB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sp macro="" textlink="">
      <xdr:nvSpPr>
        <xdr:cNvPr id="13" name="Shape 13"/>
        <xdr:cNvSpPr/>
      </xdr:nvSpPr>
      <xdr:spPr>
        <a:xfrm>
          <a:off x="330200" y="3781425"/>
          <a:ext cx="517525" cy="0"/>
        </a:xfrm>
        <a:prstGeom prst="line">
          <a:avLst/>
        </a:prstGeom>
        <a:noFill/>
        <a:ln w="9525" cap="flat">
          <a:solidFill>
            <a:srgbClr val="4A7EBB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sp macro="" textlink="">
      <xdr:nvSpPr>
        <xdr:cNvPr id="14" name="Shape 14"/>
        <xdr:cNvSpPr/>
      </xdr:nvSpPr>
      <xdr:spPr>
        <a:xfrm>
          <a:off x="320675" y="4591050"/>
          <a:ext cx="517525" cy="0"/>
        </a:xfrm>
        <a:prstGeom prst="line">
          <a:avLst/>
        </a:prstGeom>
        <a:noFill/>
        <a:ln w="9525" cap="flat">
          <a:solidFill>
            <a:srgbClr val="4A7EBB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sp macro="" textlink="">
      <xdr:nvSpPr>
        <xdr:cNvPr id="15" name="Shape 15"/>
        <xdr:cNvSpPr/>
      </xdr:nvSpPr>
      <xdr:spPr>
        <a:xfrm>
          <a:off x="965200" y="3390900"/>
          <a:ext cx="1162050" cy="0"/>
        </a:xfrm>
        <a:prstGeom prst="line">
          <a:avLst/>
        </a:prstGeom>
        <a:noFill/>
        <a:ln w="9525" cap="flat">
          <a:solidFill>
            <a:srgbClr val="4A7EBB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sp macro="" textlink="">
      <xdr:nvSpPr>
        <xdr:cNvPr id="16" name="Shape 16"/>
        <xdr:cNvSpPr/>
      </xdr:nvSpPr>
      <xdr:spPr>
        <a:xfrm>
          <a:off x="965200" y="3790950"/>
          <a:ext cx="1162050" cy="0"/>
        </a:xfrm>
        <a:prstGeom prst="line">
          <a:avLst/>
        </a:prstGeom>
        <a:noFill/>
        <a:ln w="9525" cap="flat">
          <a:solidFill>
            <a:srgbClr val="4A7EBB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sp macro="" textlink="">
      <xdr:nvSpPr>
        <xdr:cNvPr id="17" name="Shape 17"/>
        <xdr:cNvSpPr/>
      </xdr:nvSpPr>
      <xdr:spPr>
        <a:xfrm>
          <a:off x="965200" y="4191000"/>
          <a:ext cx="1162050" cy="0"/>
        </a:xfrm>
        <a:prstGeom prst="line">
          <a:avLst/>
        </a:prstGeom>
        <a:noFill/>
        <a:ln w="9525" cap="flat">
          <a:solidFill>
            <a:srgbClr val="4A7EBB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sp macro="" textlink="">
      <xdr:nvSpPr>
        <xdr:cNvPr id="18" name="Shape 18"/>
        <xdr:cNvSpPr/>
      </xdr:nvSpPr>
      <xdr:spPr>
        <a:xfrm>
          <a:off x="965200" y="4591050"/>
          <a:ext cx="1162050" cy="0"/>
        </a:xfrm>
        <a:prstGeom prst="line">
          <a:avLst/>
        </a:prstGeom>
        <a:noFill/>
        <a:ln w="9525" cap="flat">
          <a:solidFill>
            <a:srgbClr val="4A7EBB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17</xdr:col>
      <xdr:colOff>106394</xdr:colOff>
      <xdr:row>33</xdr:row>
      <xdr:rowOff>185547</xdr:rowOff>
    </xdr:from>
    <xdr:to>
      <xdr:col>19</xdr:col>
      <xdr:colOff>26313</xdr:colOff>
      <xdr:row>35</xdr:row>
      <xdr:rowOff>26542</xdr:rowOff>
    </xdr:to>
    <xdr:sp macro="" textlink="">
      <xdr:nvSpPr>
        <xdr:cNvPr id="19" name="Shape 19"/>
        <xdr:cNvSpPr/>
      </xdr:nvSpPr>
      <xdr:spPr>
        <a:xfrm>
          <a:off x="2265394" y="562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33</xdr:row>
      <xdr:rowOff>184118</xdr:rowOff>
    </xdr:from>
    <xdr:to>
      <xdr:col>57</xdr:col>
      <xdr:colOff>158750</xdr:colOff>
      <xdr:row>35</xdr:row>
      <xdr:rowOff>47021</xdr:rowOff>
    </xdr:to>
    <xdr:sp macro="" textlink="">
      <xdr:nvSpPr>
        <xdr:cNvPr id="20" name="Shape 20"/>
        <xdr:cNvSpPr/>
      </xdr:nvSpPr>
      <xdr:spPr>
        <a:xfrm>
          <a:off x="7188199" y="562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20</xdr:col>
      <xdr:colOff>119510</xdr:colOff>
      <xdr:row>22</xdr:row>
      <xdr:rowOff>42672</xdr:rowOff>
    </xdr:from>
    <xdr:to>
      <xdr:col>22</xdr:col>
      <xdr:colOff>30276</xdr:colOff>
      <xdr:row>23</xdr:row>
      <xdr:rowOff>17017</xdr:rowOff>
    </xdr:to>
    <xdr:sp macro="" textlink="">
      <xdr:nvSpPr>
        <xdr:cNvPr id="21" name="Shape 21"/>
        <xdr:cNvSpPr/>
      </xdr:nvSpPr>
      <xdr:spPr>
        <a:xfrm>
          <a:off x="2659510" y="3433572"/>
          <a:ext cx="164767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才</a:t>
          </a:r>
        </a:p>
      </xdr:txBody>
    </xdr:sp>
    <xdr:clientData/>
  </xdr:twoCellAnchor>
  <xdr:twoCellAnchor>
    <xdr:from>
      <xdr:col>20</xdr:col>
      <xdr:colOff>119510</xdr:colOff>
      <xdr:row>24</xdr:row>
      <xdr:rowOff>42672</xdr:rowOff>
    </xdr:from>
    <xdr:to>
      <xdr:col>22</xdr:col>
      <xdr:colOff>30276</xdr:colOff>
      <xdr:row>25</xdr:row>
      <xdr:rowOff>17017</xdr:rowOff>
    </xdr:to>
    <xdr:sp macro="" textlink="">
      <xdr:nvSpPr>
        <xdr:cNvPr id="22" name="Shape 22"/>
        <xdr:cNvSpPr/>
      </xdr:nvSpPr>
      <xdr:spPr>
        <a:xfrm>
          <a:off x="2659510" y="3833622"/>
          <a:ext cx="164767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才</a:t>
          </a:r>
        </a:p>
      </xdr:txBody>
    </xdr:sp>
    <xdr:clientData/>
  </xdr:twoCellAnchor>
  <xdr:twoCellAnchor>
    <xdr:from>
      <xdr:col>20</xdr:col>
      <xdr:colOff>119510</xdr:colOff>
      <xdr:row>26</xdr:row>
      <xdr:rowOff>42672</xdr:rowOff>
    </xdr:from>
    <xdr:to>
      <xdr:col>22</xdr:col>
      <xdr:colOff>30276</xdr:colOff>
      <xdr:row>27</xdr:row>
      <xdr:rowOff>17017</xdr:rowOff>
    </xdr:to>
    <xdr:sp macro="" textlink="">
      <xdr:nvSpPr>
        <xdr:cNvPr id="23" name="Shape 23"/>
        <xdr:cNvSpPr/>
      </xdr:nvSpPr>
      <xdr:spPr>
        <a:xfrm>
          <a:off x="2659510" y="4233672"/>
          <a:ext cx="164767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才</a:t>
          </a:r>
        </a:p>
      </xdr:txBody>
    </xdr:sp>
    <xdr:clientData/>
  </xdr:twoCellAnchor>
  <xdr:twoCellAnchor>
    <xdr:from>
      <xdr:col>20</xdr:col>
      <xdr:colOff>119510</xdr:colOff>
      <xdr:row>28</xdr:row>
      <xdr:rowOff>42672</xdr:rowOff>
    </xdr:from>
    <xdr:to>
      <xdr:col>22</xdr:col>
      <xdr:colOff>30276</xdr:colOff>
      <xdr:row>29</xdr:row>
      <xdr:rowOff>17017</xdr:rowOff>
    </xdr:to>
    <xdr:sp macro="" textlink="">
      <xdr:nvSpPr>
        <xdr:cNvPr id="24" name="Shape 24"/>
        <xdr:cNvSpPr/>
      </xdr:nvSpPr>
      <xdr:spPr>
        <a:xfrm>
          <a:off x="2659510" y="4633722"/>
          <a:ext cx="164767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才</a:t>
          </a:r>
        </a:p>
      </xdr:txBody>
    </xdr:sp>
    <xdr:clientData/>
  </xdr:twoCellAnchor>
  <xdr:twoCellAnchor>
    <xdr:from>
      <xdr:col>20</xdr:col>
      <xdr:colOff>119510</xdr:colOff>
      <xdr:row>24</xdr:row>
      <xdr:rowOff>42672</xdr:rowOff>
    </xdr:from>
    <xdr:to>
      <xdr:col>22</xdr:col>
      <xdr:colOff>30276</xdr:colOff>
      <xdr:row>25</xdr:row>
      <xdr:rowOff>17017</xdr:rowOff>
    </xdr:to>
    <xdr:sp macro="" textlink="">
      <xdr:nvSpPr>
        <xdr:cNvPr id="25" name="Shape 25"/>
        <xdr:cNvSpPr/>
      </xdr:nvSpPr>
      <xdr:spPr>
        <a:xfrm>
          <a:off x="2659510" y="3833622"/>
          <a:ext cx="164767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才</a:t>
          </a:r>
        </a:p>
      </xdr:txBody>
    </xdr:sp>
    <xdr:clientData/>
  </xdr:twoCellAnchor>
  <xdr:twoCellAnchor>
    <xdr:from>
      <xdr:col>20</xdr:col>
      <xdr:colOff>119510</xdr:colOff>
      <xdr:row>26</xdr:row>
      <xdr:rowOff>42672</xdr:rowOff>
    </xdr:from>
    <xdr:to>
      <xdr:col>22</xdr:col>
      <xdr:colOff>30276</xdr:colOff>
      <xdr:row>27</xdr:row>
      <xdr:rowOff>17017</xdr:rowOff>
    </xdr:to>
    <xdr:sp macro="" textlink="">
      <xdr:nvSpPr>
        <xdr:cNvPr id="26" name="Shape 26"/>
        <xdr:cNvSpPr/>
      </xdr:nvSpPr>
      <xdr:spPr>
        <a:xfrm>
          <a:off x="2659510" y="4233672"/>
          <a:ext cx="164767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才</a:t>
          </a:r>
        </a:p>
      </xdr:txBody>
    </xdr:sp>
    <xdr:clientData/>
  </xdr:twoCellAnchor>
  <xdr:twoCellAnchor>
    <xdr:from>
      <xdr:col>17</xdr:col>
      <xdr:colOff>106394</xdr:colOff>
      <xdr:row>37</xdr:row>
      <xdr:rowOff>185547</xdr:rowOff>
    </xdr:from>
    <xdr:to>
      <xdr:col>19</xdr:col>
      <xdr:colOff>26313</xdr:colOff>
      <xdr:row>39</xdr:row>
      <xdr:rowOff>26542</xdr:rowOff>
    </xdr:to>
    <xdr:sp macro="" textlink="">
      <xdr:nvSpPr>
        <xdr:cNvPr id="27" name="Shape 27"/>
        <xdr:cNvSpPr/>
      </xdr:nvSpPr>
      <xdr:spPr>
        <a:xfrm>
          <a:off x="2265394" y="6389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37</xdr:row>
      <xdr:rowOff>184118</xdr:rowOff>
    </xdr:from>
    <xdr:to>
      <xdr:col>57</xdr:col>
      <xdr:colOff>158750</xdr:colOff>
      <xdr:row>39</xdr:row>
      <xdr:rowOff>47021</xdr:rowOff>
    </xdr:to>
    <xdr:sp macro="" textlink="">
      <xdr:nvSpPr>
        <xdr:cNvPr id="28" name="Shape 28"/>
        <xdr:cNvSpPr/>
      </xdr:nvSpPr>
      <xdr:spPr>
        <a:xfrm>
          <a:off x="7188199" y="6388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35</xdr:row>
      <xdr:rowOff>185547</xdr:rowOff>
    </xdr:from>
    <xdr:to>
      <xdr:col>19</xdr:col>
      <xdr:colOff>26313</xdr:colOff>
      <xdr:row>37</xdr:row>
      <xdr:rowOff>26542</xdr:rowOff>
    </xdr:to>
    <xdr:sp macro="" textlink="">
      <xdr:nvSpPr>
        <xdr:cNvPr id="29" name="Shape 29"/>
        <xdr:cNvSpPr/>
      </xdr:nvSpPr>
      <xdr:spPr>
        <a:xfrm>
          <a:off x="2265394" y="6008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35</xdr:row>
      <xdr:rowOff>184118</xdr:rowOff>
    </xdr:from>
    <xdr:to>
      <xdr:col>57</xdr:col>
      <xdr:colOff>158750</xdr:colOff>
      <xdr:row>37</xdr:row>
      <xdr:rowOff>47021</xdr:rowOff>
    </xdr:to>
    <xdr:sp macro="" textlink="">
      <xdr:nvSpPr>
        <xdr:cNvPr id="30" name="Shape 30"/>
        <xdr:cNvSpPr/>
      </xdr:nvSpPr>
      <xdr:spPr>
        <a:xfrm>
          <a:off x="7188199" y="6007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35</xdr:row>
      <xdr:rowOff>185547</xdr:rowOff>
    </xdr:from>
    <xdr:to>
      <xdr:col>19</xdr:col>
      <xdr:colOff>26313</xdr:colOff>
      <xdr:row>37</xdr:row>
      <xdr:rowOff>26542</xdr:rowOff>
    </xdr:to>
    <xdr:sp macro="" textlink="">
      <xdr:nvSpPr>
        <xdr:cNvPr id="31" name="Shape 31"/>
        <xdr:cNvSpPr/>
      </xdr:nvSpPr>
      <xdr:spPr>
        <a:xfrm>
          <a:off x="2265394" y="6008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35</xdr:row>
      <xdr:rowOff>184118</xdr:rowOff>
    </xdr:from>
    <xdr:to>
      <xdr:col>57</xdr:col>
      <xdr:colOff>158750</xdr:colOff>
      <xdr:row>37</xdr:row>
      <xdr:rowOff>47021</xdr:rowOff>
    </xdr:to>
    <xdr:sp macro="" textlink="">
      <xdr:nvSpPr>
        <xdr:cNvPr id="32" name="Shape 32"/>
        <xdr:cNvSpPr/>
      </xdr:nvSpPr>
      <xdr:spPr>
        <a:xfrm>
          <a:off x="7188199" y="6007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37</xdr:row>
      <xdr:rowOff>185547</xdr:rowOff>
    </xdr:from>
    <xdr:to>
      <xdr:col>19</xdr:col>
      <xdr:colOff>26313</xdr:colOff>
      <xdr:row>39</xdr:row>
      <xdr:rowOff>26542</xdr:rowOff>
    </xdr:to>
    <xdr:sp macro="" textlink="">
      <xdr:nvSpPr>
        <xdr:cNvPr id="33" name="Shape 33"/>
        <xdr:cNvSpPr/>
      </xdr:nvSpPr>
      <xdr:spPr>
        <a:xfrm>
          <a:off x="2265394" y="6389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37</xdr:row>
      <xdr:rowOff>184118</xdr:rowOff>
    </xdr:from>
    <xdr:to>
      <xdr:col>57</xdr:col>
      <xdr:colOff>158750</xdr:colOff>
      <xdr:row>39</xdr:row>
      <xdr:rowOff>47021</xdr:rowOff>
    </xdr:to>
    <xdr:sp macro="" textlink="">
      <xdr:nvSpPr>
        <xdr:cNvPr id="34" name="Shape 34"/>
        <xdr:cNvSpPr/>
      </xdr:nvSpPr>
      <xdr:spPr>
        <a:xfrm>
          <a:off x="7188199" y="6388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39</xdr:row>
      <xdr:rowOff>185547</xdr:rowOff>
    </xdr:from>
    <xdr:to>
      <xdr:col>19</xdr:col>
      <xdr:colOff>26313</xdr:colOff>
      <xdr:row>41</xdr:row>
      <xdr:rowOff>26542</xdr:rowOff>
    </xdr:to>
    <xdr:sp macro="" textlink="">
      <xdr:nvSpPr>
        <xdr:cNvPr id="35" name="Shape 35"/>
        <xdr:cNvSpPr/>
      </xdr:nvSpPr>
      <xdr:spPr>
        <a:xfrm>
          <a:off x="2265394" y="6770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39</xdr:row>
      <xdr:rowOff>184118</xdr:rowOff>
    </xdr:from>
    <xdr:to>
      <xdr:col>57</xdr:col>
      <xdr:colOff>158750</xdr:colOff>
      <xdr:row>41</xdr:row>
      <xdr:rowOff>47021</xdr:rowOff>
    </xdr:to>
    <xdr:sp macro="" textlink="">
      <xdr:nvSpPr>
        <xdr:cNvPr id="36" name="Shape 36"/>
        <xdr:cNvSpPr/>
      </xdr:nvSpPr>
      <xdr:spPr>
        <a:xfrm>
          <a:off x="7188199" y="6769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37</xdr:row>
      <xdr:rowOff>185547</xdr:rowOff>
    </xdr:from>
    <xdr:to>
      <xdr:col>19</xdr:col>
      <xdr:colOff>26313</xdr:colOff>
      <xdr:row>39</xdr:row>
      <xdr:rowOff>26542</xdr:rowOff>
    </xdr:to>
    <xdr:sp macro="" textlink="">
      <xdr:nvSpPr>
        <xdr:cNvPr id="37" name="Shape 37"/>
        <xdr:cNvSpPr/>
      </xdr:nvSpPr>
      <xdr:spPr>
        <a:xfrm>
          <a:off x="2265394" y="6389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37</xdr:row>
      <xdr:rowOff>184118</xdr:rowOff>
    </xdr:from>
    <xdr:to>
      <xdr:col>57</xdr:col>
      <xdr:colOff>158750</xdr:colOff>
      <xdr:row>39</xdr:row>
      <xdr:rowOff>47021</xdr:rowOff>
    </xdr:to>
    <xdr:sp macro="" textlink="">
      <xdr:nvSpPr>
        <xdr:cNvPr id="38" name="Shape 38"/>
        <xdr:cNvSpPr/>
      </xdr:nvSpPr>
      <xdr:spPr>
        <a:xfrm>
          <a:off x="7188199" y="6388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37</xdr:row>
      <xdr:rowOff>185547</xdr:rowOff>
    </xdr:from>
    <xdr:to>
      <xdr:col>19</xdr:col>
      <xdr:colOff>26313</xdr:colOff>
      <xdr:row>39</xdr:row>
      <xdr:rowOff>26542</xdr:rowOff>
    </xdr:to>
    <xdr:sp macro="" textlink="">
      <xdr:nvSpPr>
        <xdr:cNvPr id="39" name="Shape 39"/>
        <xdr:cNvSpPr/>
      </xdr:nvSpPr>
      <xdr:spPr>
        <a:xfrm>
          <a:off x="2265394" y="6389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37</xdr:row>
      <xdr:rowOff>184118</xdr:rowOff>
    </xdr:from>
    <xdr:to>
      <xdr:col>57</xdr:col>
      <xdr:colOff>158750</xdr:colOff>
      <xdr:row>39</xdr:row>
      <xdr:rowOff>47021</xdr:rowOff>
    </xdr:to>
    <xdr:sp macro="" textlink="">
      <xdr:nvSpPr>
        <xdr:cNvPr id="40" name="Shape 40"/>
        <xdr:cNvSpPr/>
      </xdr:nvSpPr>
      <xdr:spPr>
        <a:xfrm>
          <a:off x="7188199" y="6388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39</xdr:row>
      <xdr:rowOff>185547</xdr:rowOff>
    </xdr:from>
    <xdr:to>
      <xdr:col>19</xdr:col>
      <xdr:colOff>26313</xdr:colOff>
      <xdr:row>41</xdr:row>
      <xdr:rowOff>26542</xdr:rowOff>
    </xdr:to>
    <xdr:sp macro="" textlink="">
      <xdr:nvSpPr>
        <xdr:cNvPr id="41" name="Shape 41"/>
        <xdr:cNvSpPr/>
      </xdr:nvSpPr>
      <xdr:spPr>
        <a:xfrm>
          <a:off x="2265394" y="6770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39</xdr:row>
      <xdr:rowOff>184118</xdr:rowOff>
    </xdr:from>
    <xdr:to>
      <xdr:col>57</xdr:col>
      <xdr:colOff>158750</xdr:colOff>
      <xdr:row>41</xdr:row>
      <xdr:rowOff>47021</xdr:rowOff>
    </xdr:to>
    <xdr:sp macro="" textlink="">
      <xdr:nvSpPr>
        <xdr:cNvPr id="42" name="Shape 42"/>
        <xdr:cNvSpPr/>
      </xdr:nvSpPr>
      <xdr:spPr>
        <a:xfrm>
          <a:off x="7188199" y="6769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41</xdr:row>
      <xdr:rowOff>185547</xdr:rowOff>
    </xdr:from>
    <xdr:to>
      <xdr:col>19</xdr:col>
      <xdr:colOff>26313</xdr:colOff>
      <xdr:row>43</xdr:row>
      <xdr:rowOff>26542</xdr:rowOff>
    </xdr:to>
    <xdr:sp macro="" textlink="">
      <xdr:nvSpPr>
        <xdr:cNvPr id="43" name="Shape 43"/>
        <xdr:cNvSpPr/>
      </xdr:nvSpPr>
      <xdr:spPr>
        <a:xfrm>
          <a:off x="2265394" y="7151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41</xdr:row>
      <xdr:rowOff>184118</xdr:rowOff>
    </xdr:from>
    <xdr:to>
      <xdr:col>57</xdr:col>
      <xdr:colOff>158750</xdr:colOff>
      <xdr:row>43</xdr:row>
      <xdr:rowOff>47021</xdr:rowOff>
    </xdr:to>
    <xdr:sp macro="" textlink="">
      <xdr:nvSpPr>
        <xdr:cNvPr id="44" name="Shape 44"/>
        <xdr:cNvSpPr/>
      </xdr:nvSpPr>
      <xdr:spPr>
        <a:xfrm>
          <a:off x="7188199" y="7150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39</xdr:row>
      <xdr:rowOff>185547</xdr:rowOff>
    </xdr:from>
    <xdr:to>
      <xdr:col>19</xdr:col>
      <xdr:colOff>26313</xdr:colOff>
      <xdr:row>41</xdr:row>
      <xdr:rowOff>26542</xdr:rowOff>
    </xdr:to>
    <xdr:sp macro="" textlink="">
      <xdr:nvSpPr>
        <xdr:cNvPr id="45" name="Shape 45"/>
        <xdr:cNvSpPr/>
      </xdr:nvSpPr>
      <xdr:spPr>
        <a:xfrm>
          <a:off x="2265394" y="6770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39</xdr:row>
      <xdr:rowOff>184118</xdr:rowOff>
    </xdr:from>
    <xdr:to>
      <xdr:col>57</xdr:col>
      <xdr:colOff>158750</xdr:colOff>
      <xdr:row>41</xdr:row>
      <xdr:rowOff>47021</xdr:rowOff>
    </xdr:to>
    <xdr:sp macro="" textlink="">
      <xdr:nvSpPr>
        <xdr:cNvPr id="46" name="Shape 46"/>
        <xdr:cNvSpPr/>
      </xdr:nvSpPr>
      <xdr:spPr>
        <a:xfrm>
          <a:off x="7188199" y="6769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39</xdr:row>
      <xdr:rowOff>185547</xdr:rowOff>
    </xdr:from>
    <xdr:to>
      <xdr:col>19</xdr:col>
      <xdr:colOff>26313</xdr:colOff>
      <xdr:row>41</xdr:row>
      <xdr:rowOff>26542</xdr:rowOff>
    </xdr:to>
    <xdr:sp macro="" textlink="">
      <xdr:nvSpPr>
        <xdr:cNvPr id="47" name="Shape 47"/>
        <xdr:cNvSpPr/>
      </xdr:nvSpPr>
      <xdr:spPr>
        <a:xfrm>
          <a:off x="2265394" y="6770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39</xdr:row>
      <xdr:rowOff>184118</xdr:rowOff>
    </xdr:from>
    <xdr:to>
      <xdr:col>57</xdr:col>
      <xdr:colOff>158750</xdr:colOff>
      <xdr:row>41</xdr:row>
      <xdr:rowOff>47021</xdr:rowOff>
    </xdr:to>
    <xdr:sp macro="" textlink="">
      <xdr:nvSpPr>
        <xdr:cNvPr id="48" name="Shape 48"/>
        <xdr:cNvSpPr/>
      </xdr:nvSpPr>
      <xdr:spPr>
        <a:xfrm>
          <a:off x="7188199" y="6769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41</xdr:row>
      <xdr:rowOff>185547</xdr:rowOff>
    </xdr:from>
    <xdr:to>
      <xdr:col>19</xdr:col>
      <xdr:colOff>26313</xdr:colOff>
      <xdr:row>43</xdr:row>
      <xdr:rowOff>26542</xdr:rowOff>
    </xdr:to>
    <xdr:sp macro="" textlink="">
      <xdr:nvSpPr>
        <xdr:cNvPr id="49" name="Shape 49"/>
        <xdr:cNvSpPr/>
      </xdr:nvSpPr>
      <xdr:spPr>
        <a:xfrm>
          <a:off x="2265394" y="7151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41</xdr:row>
      <xdr:rowOff>184118</xdr:rowOff>
    </xdr:from>
    <xdr:to>
      <xdr:col>57</xdr:col>
      <xdr:colOff>158750</xdr:colOff>
      <xdr:row>43</xdr:row>
      <xdr:rowOff>47021</xdr:rowOff>
    </xdr:to>
    <xdr:sp macro="" textlink="">
      <xdr:nvSpPr>
        <xdr:cNvPr id="50" name="Shape 50"/>
        <xdr:cNvSpPr/>
      </xdr:nvSpPr>
      <xdr:spPr>
        <a:xfrm>
          <a:off x="7188199" y="7150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41</xdr:row>
      <xdr:rowOff>185547</xdr:rowOff>
    </xdr:from>
    <xdr:to>
      <xdr:col>19</xdr:col>
      <xdr:colOff>26313</xdr:colOff>
      <xdr:row>43</xdr:row>
      <xdr:rowOff>26542</xdr:rowOff>
    </xdr:to>
    <xdr:sp macro="" textlink="">
      <xdr:nvSpPr>
        <xdr:cNvPr id="51" name="Shape 51"/>
        <xdr:cNvSpPr/>
      </xdr:nvSpPr>
      <xdr:spPr>
        <a:xfrm>
          <a:off x="2265394" y="7151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41</xdr:row>
      <xdr:rowOff>184118</xdr:rowOff>
    </xdr:from>
    <xdr:to>
      <xdr:col>57</xdr:col>
      <xdr:colOff>158750</xdr:colOff>
      <xdr:row>43</xdr:row>
      <xdr:rowOff>47021</xdr:rowOff>
    </xdr:to>
    <xdr:sp macro="" textlink="">
      <xdr:nvSpPr>
        <xdr:cNvPr id="52" name="Shape 52"/>
        <xdr:cNvSpPr/>
      </xdr:nvSpPr>
      <xdr:spPr>
        <a:xfrm>
          <a:off x="7188199" y="7150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41</xdr:row>
      <xdr:rowOff>185547</xdr:rowOff>
    </xdr:from>
    <xdr:to>
      <xdr:col>19</xdr:col>
      <xdr:colOff>26313</xdr:colOff>
      <xdr:row>43</xdr:row>
      <xdr:rowOff>26542</xdr:rowOff>
    </xdr:to>
    <xdr:sp macro="" textlink="">
      <xdr:nvSpPr>
        <xdr:cNvPr id="53" name="Shape 53"/>
        <xdr:cNvSpPr/>
      </xdr:nvSpPr>
      <xdr:spPr>
        <a:xfrm>
          <a:off x="2265394" y="7151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41</xdr:row>
      <xdr:rowOff>184118</xdr:rowOff>
    </xdr:from>
    <xdr:to>
      <xdr:col>57</xdr:col>
      <xdr:colOff>158750</xdr:colOff>
      <xdr:row>43</xdr:row>
      <xdr:rowOff>47021</xdr:rowOff>
    </xdr:to>
    <xdr:sp macro="" textlink="">
      <xdr:nvSpPr>
        <xdr:cNvPr id="54" name="Shape 54"/>
        <xdr:cNvSpPr/>
      </xdr:nvSpPr>
      <xdr:spPr>
        <a:xfrm>
          <a:off x="7188199" y="7150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43</xdr:row>
      <xdr:rowOff>185547</xdr:rowOff>
    </xdr:from>
    <xdr:to>
      <xdr:col>19</xdr:col>
      <xdr:colOff>26313</xdr:colOff>
      <xdr:row>45</xdr:row>
      <xdr:rowOff>26542</xdr:rowOff>
    </xdr:to>
    <xdr:sp macro="" textlink="">
      <xdr:nvSpPr>
        <xdr:cNvPr id="55" name="Shape 55"/>
        <xdr:cNvSpPr/>
      </xdr:nvSpPr>
      <xdr:spPr>
        <a:xfrm>
          <a:off x="2265394" y="7532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43</xdr:row>
      <xdr:rowOff>184118</xdr:rowOff>
    </xdr:from>
    <xdr:to>
      <xdr:col>57</xdr:col>
      <xdr:colOff>158750</xdr:colOff>
      <xdr:row>45</xdr:row>
      <xdr:rowOff>47021</xdr:rowOff>
    </xdr:to>
    <xdr:sp macro="" textlink="">
      <xdr:nvSpPr>
        <xdr:cNvPr id="56" name="Shape 56"/>
        <xdr:cNvSpPr/>
      </xdr:nvSpPr>
      <xdr:spPr>
        <a:xfrm>
          <a:off x="7188199" y="7531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41</xdr:row>
      <xdr:rowOff>185547</xdr:rowOff>
    </xdr:from>
    <xdr:to>
      <xdr:col>19</xdr:col>
      <xdr:colOff>26313</xdr:colOff>
      <xdr:row>43</xdr:row>
      <xdr:rowOff>26542</xdr:rowOff>
    </xdr:to>
    <xdr:sp macro="" textlink="">
      <xdr:nvSpPr>
        <xdr:cNvPr id="57" name="Shape 57"/>
        <xdr:cNvSpPr/>
      </xdr:nvSpPr>
      <xdr:spPr>
        <a:xfrm>
          <a:off x="2265394" y="7151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41</xdr:row>
      <xdr:rowOff>184118</xdr:rowOff>
    </xdr:from>
    <xdr:to>
      <xdr:col>57</xdr:col>
      <xdr:colOff>158750</xdr:colOff>
      <xdr:row>43</xdr:row>
      <xdr:rowOff>47021</xdr:rowOff>
    </xdr:to>
    <xdr:sp macro="" textlink="">
      <xdr:nvSpPr>
        <xdr:cNvPr id="58" name="Shape 58"/>
        <xdr:cNvSpPr/>
      </xdr:nvSpPr>
      <xdr:spPr>
        <a:xfrm>
          <a:off x="7188199" y="7150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41</xdr:row>
      <xdr:rowOff>185547</xdr:rowOff>
    </xdr:from>
    <xdr:to>
      <xdr:col>19</xdr:col>
      <xdr:colOff>26313</xdr:colOff>
      <xdr:row>43</xdr:row>
      <xdr:rowOff>26542</xdr:rowOff>
    </xdr:to>
    <xdr:sp macro="" textlink="">
      <xdr:nvSpPr>
        <xdr:cNvPr id="59" name="Shape 59"/>
        <xdr:cNvSpPr/>
      </xdr:nvSpPr>
      <xdr:spPr>
        <a:xfrm>
          <a:off x="2265394" y="7151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41</xdr:row>
      <xdr:rowOff>184118</xdr:rowOff>
    </xdr:from>
    <xdr:to>
      <xdr:col>57</xdr:col>
      <xdr:colOff>158750</xdr:colOff>
      <xdr:row>43</xdr:row>
      <xdr:rowOff>47021</xdr:rowOff>
    </xdr:to>
    <xdr:sp macro="" textlink="">
      <xdr:nvSpPr>
        <xdr:cNvPr id="60" name="Shape 60"/>
        <xdr:cNvSpPr/>
      </xdr:nvSpPr>
      <xdr:spPr>
        <a:xfrm>
          <a:off x="7188199" y="7150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43</xdr:row>
      <xdr:rowOff>185547</xdr:rowOff>
    </xdr:from>
    <xdr:to>
      <xdr:col>19</xdr:col>
      <xdr:colOff>26313</xdr:colOff>
      <xdr:row>45</xdr:row>
      <xdr:rowOff>26542</xdr:rowOff>
    </xdr:to>
    <xdr:sp macro="" textlink="">
      <xdr:nvSpPr>
        <xdr:cNvPr id="61" name="Shape 61"/>
        <xdr:cNvSpPr/>
      </xdr:nvSpPr>
      <xdr:spPr>
        <a:xfrm>
          <a:off x="2265394" y="7532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43</xdr:row>
      <xdr:rowOff>184118</xdr:rowOff>
    </xdr:from>
    <xdr:to>
      <xdr:col>57</xdr:col>
      <xdr:colOff>158750</xdr:colOff>
      <xdr:row>45</xdr:row>
      <xdr:rowOff>47021</xdr:rowOff>
    </xdr:to>
    <xdr:sp macro="" textlink="">
      <xdr:nvSpPr>
        <xdr:cNvPr id="62" name="Shape 62"/>
        <xdr:cNvSpPr/>
      </xdr:nvSpPr>
      <xdr:spPr>
        <a:xfrm>
          <a:off x="7188199" y="7531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43</xdr:row>
      <xdr:rowOff>185547</xdr:rowOff>
    </xdr:from>
    <xdr:to>
      <xdr:col>19</xdr:col>
      <xdr:colOff>26313</xdr:colOff>
      <xdr:row>45</xdr:row>
      <xdr:rowOff>26542</xdr:rowOff>
    </xdr:to>
    <xdr:sp macro="" textlink="">
      <xdr:nvSpPr>
        <xdr:cNvPr id="63" name="Shape 63"/>
        <xdr:cNvSpPr/>
      </xdr:nvSpPr>
      <xdr:spPr>
        <a:xfrm>
          <a:off x="2265394" y="7532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43</xdr:row>
      <xdr:rowOff>184118</xdr:rowOff>
    </xdr:from>
    <xdr:to>
      <xdr:col>57</xdr:col>
      <xdr:colOff>158750</xdr:colOff>
      <xdr:row>45</xdr:row>
      <xdr:rowOff>47021</xdr:rowOff>
    </xdr:to>
    <xdr:sp macro="" textlink="">
      <xdr:nvSpPr>
        <xdr:cNvPr id="64" name="Shape 64"/>
        <xdr:cNvSpPr/>
      </xdr:nvSpPr>
      <xdr:spPr>
        <a:xfrm>
          <a:off x="7188199" y="7531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43</xdr:row>
      <xdr:rowOff>185547</xdr:rowOff>
    </xdr:from>
    <xdr:to>
      <xdr:col>19</xdr:col>
      <xdr:colOff>26313</xdr:colOff>
      <xdr:row>45</xdr:row>
      <xdr:rowOff>26542</xdr:rowOff>
    </xdr:to>
    <xdr:sp macro="" textlink="">
      <xdr:nvSpPr>
        <xdr:cNvPr id="65" name="Shape 65"/>
        <xdr:cNvSpPr/>
      </xdr:nvSpPr>
      <xdr:spPr>
        <a:xfrm>
          <a:off x="2265394" y="7532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43</xdr:row>
      <xdr:rowOff>184118</xdr:rowOff>
    </xdr:from>
    <xdr:to>
      <xdr:col>57</xdr:col>
      <xdr:colOff>158750</xdr:colOff>
      <xdr:row>45</xdr:row>
      <xdr:rowOff>47021</xdr:rowOff>
    </xdr:to>
    <xdr:sp macro="" textlink="">
      <xdr:nvSpPr>
        <xdr:cNvPr id="66" name="Shape 66"/>
        <xdr:cNvSpPr/>
      </xdr:nvSpPr>
      <xdr:spPr>
        <a:xfrm>
          <a:off x="7188199" y="7531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45</xdr:row>
      <xdr:rowOff>185547</xdr:rowOff>
    </xdr:from>
    <xdr:to>
      <xdr:col>19</xdr:col>
      <xdr:colOff>26313</xdr:colOff>
      <xdr:row>47</xdr:row>
      <xdr:rowOff>26542</xdr:rowOff>
    </xdr:to>
    <xdr:sp macro="" textlink="">
      <xdr:nvSpPr>
        <xdr:cNvPr id="67" name="Shape 67"/>
        <xdr:cNvSpPr/>
      </xdr:nvSpPr>
      <xdr:spPr>
        <a:xfrm>
          <a:off x="2265394" y="7913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45</xdr:row>
      <xdr:rowOff>184118</xdr:rowOff>
    </xdr:from>
    <xdr:to>
      <xdr:col>57</xdr:col>
      <xdr:colOff>158750</xdr:colOff>
      <xdr:row>47</xdr:row>
      <xdr:rowOff>47021</xdr:rowOff>
    </xdr:to>
    <xdr:sp macro="" textlink="">
      <xdr:nvSpPr>
        <xdr:cNvPr id="68" name="Shape 68"/>
        <xdr:cNvSpPr/>
      </xdr:nvSpPr>
      <xdr:spPr>
        <a:xfrm>
          <a:off x="7188199" y="7912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43</xdr:row>
      <xdr:rowOff>185547</xdr:rowOff>
    </xdr:from>
    <xdr:to>
      <xdr:col>19</xdr:col>
      <xdr:colOff>26313</xdr:colOff>
      <xdr:row>45</xdr:row>
      <xdr:rowOff>26542</xdr:rowOff>
    </xdr:to>
    <xdr:sp macro="" textlink="">
      <xdr:nvSpPr>
        <xdr:cNvPr id="69" name="Shape 69"/>
        <xdr:cNvSpPr/>
      </xdr:nvSpPr>
      <xdr:spPr>
        <a:xfrm>
          <a:off x="2265394" y="7532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43</xdr:row>
      <xdr:rowOff>184118</xdr:rowOff>
    </xdr:from>
    <xdr:to>
      <xdr:col>57</xdr:col>
      <xdr:colOff>158750</xdr:colOff>
      <xdr:row>45</xdr:row>
      <xdr:rowOff>47021</xdr:rowOff>
    </xdr:to>
    <xdr:sp macro="" textlink="">
      <xdr:nvSpPr>
        <xdr:cNvPr id="70" name="Shape 70"/>
        <xdr:cNvSpPr/>
      </xdr:nvSpPr>
      <xdr:spPr>
        <a:xfrm>
          <a:off x="7188199" y="7531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43</xdr:row>
      <xdr:rowOff>185547</xdr:rowOff>
    </xdr:from>
    <xdr:to>
      <xdr:col>19</xdr:col>
      <xdr:colOff>26313</xdr:colOff>
      <xdr:row>45</xdr:row>
      <xdr:rowOff>26542</xdr:rowOff>
    </xdr:to>
    <xdr:sp macro="" textlink="">
      <xdr:nvSpPr>
        <xdr:cNvPr id="71" name="Shape 71"/>
        <xdr:cNvSpPr/>
      </xdr:nvSpPr>
      <xdr:spPr>
        <a:xfrm>
          <a:off x="2265394" y="7532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43</xdr:row>
      <xdr:rowOff>184118</xdr:rowOff>
    </xdr:from>
    <xdr:to>
      <xdr:col>57</xdr:col>
      <xdr:colOff>158750</xdr:colOff>
      <xdr:row>45</xdr:row>
      <xdr:rowOff>47021</xdr:rowOff>
    </xdr:to>
    <xdr:sp macro="" textlink="">
      <xdr:nvSpPr>
        <xdr:cNvPr id="72" name="Shape 72"/>
        <xdr:cNvSpPr/>
      </xdr:nvSpPr>
      <xdr:spPr>
        <a:xfrm>
          <a:off x="7188199" y="7531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45</xdr:row>
      <xdr:rowOff>185547</xdr:rowOff>
    </xdr:from>
    <xdr:to>
      <xdr:col>19</xdr:col>
      <xdr:colOff>26313</xdr:colOff>
      <xdr:row>47</xdr:row>
      <xdr:rowOff>26542</xdr:rowOff>
    </xdr:to>
    <xdr:sp macro="" textlink="">
      <xdr:nvSpPr>
        <xdr:cNvPr id="73" name="Shape 73"/>
        <xdr:cNvSpPr/>
      </xdr:nvSpPr>
      <xdr:spPr>
        <a:xfrm>
          <a:off x="2265394" y="7913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45</xdr:row>
      <xdr:rowOff>184118</xdr:rowOff>
    </xdr:from>
    <xdr:to>
      <xdr:col>57</xdr:col>
      <xdr:colOff>158750</xdr:colOff>
      <xdr:row>47</xdr:row>
      <xdr:rowOff>47021</xdr:rowOff>
    </xdr:to>
    <xdr:sp macro="" textlink="">
      <xdr:nvSpPr>
        <xdr:cNvPr id="74" name="Shape 74"/>
        <xdr:cNvSpPr/>
      </xdr:nvSpPr>
      <xdr:spPr>
        <a:xfrm>
          <a:off x="7188199" y="7912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45</xdr:row>
      <xdr:rowOff>185547</xdr:rowOff>
    </xdr:from>
    <xdr:to>
      <xdr:col>19</xdr:col>
      <xdr:colOff>26313</xdr:colOff>
      <xdr:row>47</xdr:row>
      <xdr:rowOff>26542</xdr:rowOff>
    </xdr:to>
    <xdr:sp macro="" textlink="">
      <xdr:nvSpPr>
        <xdr:cNvPr id="75" name="Shape 75"/>
        <xdr:cNvSpPr/>
      </xdr:nvSpPr>
      <xdr:spPr>
        <a:xfrm>
          <a:off x="2265394" y="7913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45</xdr:row>
      <xdr:rowOff>184118</xdr:rowOff>
    </xdr:from>
    <xdr:to>
      <xdr:col>57</xdr:col>
      <xdr:colOff>158750</xdr:colOff>
      <xdr:row>47</xdr:row>
      <xdr:rowOff>47021</xdr:rowOff>
    </xdr:to>
    <xdr:sp macro="" textlink="">
      <xdr:nvSpPr>
        <xdr:cNvPr id="76" name="Shape 76"/>
        <xdr:cNvSpPr/>
      </xdr:nvSpPr>
      <xdr:spPr>
        <a:xfrm>
          <a:off x="7188199" y="7912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45</xdr:row>
      <xdr:rowOff>185547</xdr:rowOff>
    </xdr:from>
    <xdr:to>
      <xdr:col>19</xdr:col>
      <xdr:colOff>26313</xdr:colOff>
      <xdr:row>47</xdr:row>
      <xdr:rowOff>26542</xdr:rowOff>
    </xdr:to>
    <xdr:sp macro="" textlink="">
      <xdr:nvSpPr>
        <xdr:cNvPr id="77" name="Shape 77"/>
        <xdr:cNvSpPr/>
      </xdr:nvSpPr>
      <xdr:spPr>
        <a:xfrm>
          <a:off x="2265394" y="7913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45</xdr:row>
      <xdr:rowOff>184118</xdr:rowOff>
    </xdr:from>
    <xdr:to>
      <xdr:col>57</xdr:col>
      <xdr:colOff>158750</xdr:colOff>
      <xdr:row>47</xdr:row>
      <xdr:rowOff>47021</xdr:rowOff>
    </xdr:to>
    <xdr:sp macro="" textlink="">
      <xdr:nvSpPr>
        <xdr:cNvPr id="78" name="Shape 78"/>
        <xdr:cNvSpPr/>
      </xdr:nvSpPr>
      <xdr:spPr>
        <a:xfrm>
          <a:off x="7188199" y="7912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45</xdr:row>
      <xdr:rowOff>185547</xdr:rowOff>
    </xdr:from>
    <xdr:to>
      <xdr:col>19</xdr:col>
      <xdr:colOff>26313</xdr:colOff>
      <xdr:row>47</xdr:row>
      <xdr:rowOff>26542</xdr:rowOff>
    </xdr:to>
    <xdr:sp macro="" textlink="">
      <xdr:nvSpPr>
        <xdr:cNvPr id="79" name="Shape 79"/>
        <xdr:cNvSpPr/>
      </xdr:nvSpPr>
      <xdr:spPr>
        <a:xfrm>
          <a:off x="2265394" y="7913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45</xdr:row>
      <xdr:rowOff>184118</xdr:rowOff>
    </xdr:from>
    <xdr:to>
      <xdr:col>57</xdr:col>
      <xdr:colOff>158750</xdr:colOff>
      <xdr:row>47</xdr:row>
      <xdr:rowOff>47021</xdr:rowOff>
    </xdr:to>
    <xdr:sp macro="" textlink="">
      <xdr:nvSpPr>
        <xdr:cNvPr id="80" name="Shape 80"/>
        <xdr:cNvSpPr/>
      </xdr:nvSpPr>
      <xdr:spPr>
        <a:xfrm>
          <a:off x="7188199" y="7912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45</xdr:row>
      <xdr:rowOff>185547</xdr:rowOff>
    </xdr:from>
    <xdr:to>
      <xdr:col>19</xdr:col>
      <xdr:colOff>26313</xdr:colOff>
      <xdr:row>47</xdr:row>
      <xdr:rowOff>26542</xdr:rowOff>
    </xdr:to>
    <xdr:sp macro="" textlink="">
      <xdr:nvSpPr>
        <xdr:cNvPr id="81" name="Shape 81"/>
        <xdr:cNvSpPr/>
      </xdr:nvSpPr>
      <xdr:spPr>
        <a:xfrm>
          <a:off x="2265394" y="7913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45</xdr:row>
      <xdr:rowOff>184118</xdr:rowOff>
    </xdr:from>
    <xdr:to>
      <xdr:col>57</xdr:col>
      <xdr:colOff>158750</xdr:colOff>
      <xdr:row>47</xdr:row>
      <xdr:rowOff>47021</xdr:rowOff>
    </xdr:to>
    <xdr:sp macro="" textlink="">
      <xdr:nvSpPr>
        <xdr:cNvPr id="82" name="Shape 82"/>
        <xdr:cNvSpPr/>
      </xdr:nvSpPr>
      <xdr:spPr>
        <a:xfrm>
          <a:off x="7188199" y="7912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45</xdr:row>
      <xdr:rowOff>185547</xdr:rowOff>
    </xdr:from>
    <xdr:to>
      <xdr:col>19</xdr:col>
      <xdr:colOff>26313</xdr:colOff>
      <xdr:row>47</xdr:row>
      <xdr:rowOff>26542</xdr:rowOff>
    </xdr:to>
    <xdr:sp macro="" textlink="">
      <xdr:nvSpPr>
        <xdr:cNvPr id="83" name="Shape 83"/>
        <xdr:cNvSpPr/>
      </xdr:nvSpPr>
      <xdr:spPr>
        <a:xfrm>
          <a:off x="2265394" y="7913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45</xdr:row>
      <xdr:rowOff>184118</xdr:rowOff>
    </xdr:from>
    <xdr:to>
      <xdr:col>57</xdr:col>
      <xdr:colOff>158750</xdr:colOff>
      <xdr:row>47</xdr:row>
      <xdr:rowOff>47021</xdr:rowOff>
    </xdr:to>
    <xdr:sp macro="" textlink="">
      <xdr:nvSpPr>
        <xdr:cNvPr id="84" name="Shape 84"/>
        <xdr:cNvSpPr/>
      </xdr:nvSpPr>
      <xdr:spPr>
        <a:xfrm>
          <a:off x="7188199" y="7912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45</xdr:row>
      <xdr:rowOff>185547</xdr:rowOff>
    </xdr:from>
    <xdr:to>
      <xdr:col>19</xdr:col>
      <xdr:colOff>26313</xdr:colOff>
      <xdr:row>47</xdr:row>
      <xdr:rowOff>26542</xdr:rowOff>
    </xdr:to>
    <xdr:sp macro="" textlink="">
      <xdr:nvSpPr>
        <xdr:cNvPr id="85" name="Shape 85"/>
        <xdr:cNvSpPr/>
      </xdr:nvSpPr>
      <xdr:spPr>
        <a:xfrm>
          <a:off x="2265394" y="7913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45</xdr:row>
      <xdr:rowOff>184118</xdr:rowOff>
    </xdr:from>
    <xdr:to>
      <xdr:col>57</xdr:col>
      <xdr:colOff>158750</xdr:colOff>
      <xdr:row>47</xdr:row>
      <xdr:rowOff>47021</xdr:rowOff>
    </xdr:to>
    <xdr:sp macro="" textlink="">
      <xdr:nvSpPr>
        <xdr:cNvPr id="86" name="Shape 86"/>
        <xdr:cNvSpPr/>
      </xdr:nvSpPr>
      <xdr:spPr>
        <a:xfrm>
          <a:off x="7188199" y="7912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47</xdr:row>
      <xdr:rowOff>185547</xdr:rowOff>
    </xdr:from>
    <xdr:to>
      <xdr:col>19</xdr:col>
      <xdr:colOff>26313</xdr:colOff>
      <xdr:row>49</xdr:row>
      <xdr:rowOff>26542</xdr:rowOff>
    </xdr:to>
    <xdr:sp macro="" textlink="">
      <xdr:nvSpPr>
        <xdr:cNvPr id="87" name="Shape 87"/>
        <xdr:cNvSpPr/>
      </xdr:nvSpPr>
      <xdr:spPr>
        <a:xfrm>
          <a:off x="2265394" y="8294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47</xdr:row>
      <xdr:rowOff>184118</xdr:rowOff>
    </xdr:from>
    <xdr:to>
      <xdr:col>57</xdr:col>
      <xdr:colOff>158750</xdr:colOff>
      <xdr:row>49</xdr:row>
      <xdr:rowOff>47021</xdr:rowOff>
    </xdr:to>
    <xdr:sp macro="" textlink="">
      <xdr:nvSpPr>
        <xdr:cNvPr id="88" name="Shape 88"/>
        <xdr:cNvSpPr/>
      </xdr:nvSpPr>
      <xdr:spPr>
        <a:xfrm>
          <a:off x="7188199" y="8293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45</xdr:row>
      <xdr:rowOff>185547</xdr:rowOff>
    </xdr:from>
    <xdr:to>
      <xdr:col>19</xdr:col>
      <xdr:colOff>26313</xdr:colOff>
      <xdr:row>47</xdr:row>
      <xdr:rowOff>26542</xdr:rowOff>
    </xdr:to>
    <xdr:sp macro="" textlink="">
      <xdr:nvSpPr>
        <xdr:cNvPr id="89" name="Shape 89"/>
        <xdr:cNvSpPr/>
      </xdr:nvSpPr>
      <xdr:spPr>
        <a:xfrm>
          <a:off x="2265394" y="7913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45</xdr:row>
      <xdr:rowOff>184118</xdr:rowOff>
    </xdr:from>
    <xdr:to>
      <xdr:col>57</xdr:col>
      <xdr:colOff>158750</xdr:colOff>
      <xdr:row>47</xdr:row>
      <xdr:rowOff>47021</xdr:rowOff>
    </xdr:to>
    <xdr:sp macro="" textlink="">
      <xdr:nvSpPr>
        <xdr:cNvPr id="90" name="Shape 90"/>
        <xdr:cNvSpPr/>
      </xdr:nvSpPr>
      <xdr:spPr>
        <a:xfrm>
          <a:off x="7188199" y="7912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45</xdr:row>
      <xdr:rowOff>185547</xdr:rowOff>
    </xdr:from>
    <xdr:to>
      <xdr:col>19</xdr:col>
      <xdr:colOff>26313</xdr:colOff>
      <xdr:row>47</xdr:row>
      <xdr:rowOff>26542</xdr:rowOff>
    </xdr:to>
    <xdr:sp macro="" textlink="">
      <xdr:nvSpPr>
        <xdr:cNvPr id="91" name="Shape 91"/>
        <xdr:cNvSpPr/>
      </xdr:nvSpPr>
      <xdr:spPr>
        <a:xfrm>
          <a:off x="2265394" y="7913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45</xdr:row>
      <xdr:rowOff>184118</xdr:rowOff>
    </xdr:from>
    <xdr:to>
      <xdr:col>57</xdr:col>
      <xdr:colOff>158750</xdr:colOff>
      <xdr:row>47</xdr:row>
      <xdr:rowOff>47021</xdr:rowOff>
    </xdr:to>
    <xdr:sp macro="" textlink="">
      <xdr:nvSpPr>
        <xdr:cNvPr id="92" name="Shape 92"/>
        <xdr:cNvSpPr/>
      </xdr:nvSpPr>
      <xdr:spPr>
        <a:xfrm>
          <a:off x="7188199" y="7912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47</xdr:row>
      <xdr:rowOff>185547</xdr:rowOff>
    </xdr:from>
    <xdr:to>
      <xdr:col>19</xdr:col>
      <xdr:colOff>26313</xdr:colOff>
      <xdr:row>49</xdr:row>
      <xdr:rowOff>26542</xdr:rowOff>
    </xdr:to>
    <xdr:sp macro="" textlink="">
      <xdr:nvSpPr>
        <xdr:cNvPr id="93" name="Shape 93"/>
        <xdr:cNvSpPr/>
      </xdr:nvSpPr>
      <xdr:spPr>
        <a:xfrm>
          <a:off x="2265394" y="8294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47</xdr:row>
      <xdr:rowOff>184118</xdr:rowOff>
    </xdr:from>
    <xdr:to>
      <xdr:col>57</xdr:col>
      <xdr:colOff>158750</xdr:colOff>
      <xdr:row>49</xdr:row>
      <xdr:rowOff>47021</xdr:rowOff>
    </xdr:to>
    <xdr:sp macro="" textlink="">
      <xdr:nvSpPr>
        <xdr:cNvPr id="94" name="Shape 94"/>
        <xdr:cNvSpPr/>
      </xdr:nvSpPr>
      <xdr:spPr>
        <a:xfrm>
          <a:off x="7188199" y="8293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47</xdr:row>
      <xdr:rowOff>185547</xdr:rowOff>
    </xdr:from>
    <xdr:to>
      <xdr:col>19</xdr:col>
      <xdr:colOff>26313</xdr:colOff>
      <xdr:row>49</xdr:row>
      <xdr:rowOff>26542</xdr:rowOff>
    </xdr:to>
    <xdr:sp macro="" textlink="">
      <xdr:nvSpPr>
        <xdr:cNvPr id="95" name="Shape 95"/>
        <xdr:cNvSpPr/>
      </xdr:nvSpPr>
      <xdr:spPr>
        <a:xfrm>
          <a:off x="2265394" y="8294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47</xdr:row>
      <xdr:rowOff>184118</xdr:rowOff>
    </xdr:from>
    <xdr:to>
      <xdr:col>57</xdr:col>
      <xdr:colOff>158750</xdr:colOff>
      <xdr:row>49</xdr:row>
      <xdr:rowOff>47021</xdr:rowOff>
    </xdr:to>
    <xdr:sp macro="" textlink="">
      <xdr:nvSpPr>
        <xdr:cNvPr id="96" name="Shape 96"/>
        <xdr:cNvSpPr/>
      </xdr:nvSpPr>
      <xdr:spPr>
        <a:xfrm>
          <a:off x="7188199" y="8293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47</xdr:row>
      <xdr:rowOff>185547</xdr:rowOff>
    </xdr:from>
    <xdr:to>
      <xdr:col>19</xdr:col>
      <xdr:colOff>26313</xdr:colOff>
      <xdr:row>49</xdr:row>
      <xdr:rowOff>26542</xdr:rowOff>
    </xdr:to>
    <xdr:sp macro="" textlink="">
      <xdr:nvSpPr>
        <xdr:cNvPr id="97" name="Shape 97"/>
        <xdr:cNvSpPr/>
      </xdr:nvSpPr>
      <xdr:spPr>
        <a:xfrm>
          <a:off x="2265394" y="8294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47</xdr:row>
      <xdr:rowOff>184118</xdr:rowOff>
    </xdr:from>
    <xdr:to>
      <xdr:col>57</xdr:col>
      <xdr:colOff>158750</xdr:colOff>
      <xdr:row>49</xdr:row>
      <xdr:rowOff>47021</xdr:rowOff>
    </xdr:to>
    <xdr:sp macro="" textlink="">
      <xdr:nvSpPr>
        <xdr:cNvPr id="98" name="Shape 98"/>
        <xdr:cNvSpPr/>
      </xdr:nvSpPr>
      <xdr:spPr>
        <a:xfrm>
          <a:off x="7188199" y="8293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47</xdr:row>
      <xdr:rowOff>185547</xdr:rowOff>
    </xdr:from>
    <xdr:to>
      <xdr:col>19</xdr:col>
      <xdr:colOff>26313</xdr:colOff>
      <xdr:row>49</xdr:row>
      <xdr:rowOff>26542</xdr:rowOff>
    </xdr:to>
    <xdr:sp macro="" textlink="">
      <xdr:nvSpPr>
        <xdr:cNvPr id="99" name="Shape 99"/>
        <xdr:cNvSpPr/>
      </xdr:nvSpPr>
      <xdr:spPr>
        <a:xfrm>
          <a:off x="2265394" y="8294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47</xdr:row>
      <xdr:rowOff>184118</xdr:rowOff>
    </xdr:from>
    <xdr:to>
      <xdr:col>57</xdr:col>
      <xdr:colOff>158750</xdr:colOff>
      <xdr:row>49</xdr:row>
      <xdr:rowOff>47021</xdr:rowOff>
    </xdr:to>
    <xdr:sp macro="" textlink="">
      <xdr:nvSpPr>
        <xdr:cNvPr id="100" name="Shape 100"/>
        <xdr:cNvSpPr/>
      </xdr:nvSpPr>
      <xdr:spPr>
        <a:xfrm>
          <a:off x="7188199" y="8293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47</xdr:row>
      <xdr:rowOff>185547</xdr:rowOff>
    </xdr:from>
    <xdr:to>
      <xdr:col>19</xdr:col>
      <xdr:colOff>26313</xdr:colOff>
      <xdr:row>49</xdr:row>
      <xdr:rowOff>26542</xdr:rowOff>
    </xdr:to>
    <xdr:sp macro="" textlink="">
      <xdr:nvSpPr>
        <xdr:cNvPr id="101" name="Shape 101"/>
        <xdr:cNvSpPr/>
      </xdr:nvSpPr>
      <xdr:spPr>
        <a:xfrm>
          <a:off x="2265394" y="8294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47</xdr:row>
      <xdr:rowOff>184118</xdr:rowOff>
    </xdr:from>
    <xdr:to>
      <xdr:col>57</xdr:col>
      <xdr:colOff>158750</xdr:colOff>
      <xdr:row>49</xdr:row>
      <xdr:rowOff>47021</xdr:rowOff>
    </xdr:to>
    <xdr:sp macro="" textlink="">
      <xdr:nvSpPr>
        <xdr:cNvPr id="102" name="Shape 102"/>
        <xdr:cNvSpPr/>
      </xdr:nvSpPr>
      <xdr:spPr>
        <a:xfrm>
          <a:off x="7188199" y="8293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47</xdr:row>
      <xdr:rowOff>185547</xdr:rowOff>
    </xdr:from>
    <xdr:to>
      <xdr:col>19</xdr:col>
      <xdr:colOff>26313</xdr:colOff>
      <xdr:row>49</xdr:row>
      <xdr:rowOff>26542</xdr:rowOff>
    </xdr:to>
    <xdr:sp macro="" textlink="">
      <xdr:nvSpPr>
        <xdr:cNvPr id="103" name="Shape 103"/>
        <xdr:cNvSpPr/>
      </xdr:nvSpPr>
      <xdr:spPr>
        <a:xfrm>
          <a:off x="2265394" y="8294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47</xdr:row>
      <xdr:rowOff>184118</xdr:rowOff>
    </xdr:from>
    <xdr:to>
      <xdr:col>57</xdr:col>
      <xdr:colOff>158750</xdr:colOff>
      <xdr:row>49</xdr:row>
      <xdr:rowOff>47021</xdr:rowOff>
    </xdr:to>
    <xdr:sp macro="" textlink="">
      <xdr:nvSpPr>
        <xdr:cNvPr id="104" name="Shape 104"/>
        <xdr:cNvSpPr/>
      </xdr:nvSpPr>
      <xdr:spPr>
        <a:xfrm>
          <a:off x="7188199" y="8293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47</xdr:row>
      <xdr:rowOff>185547</xdr:rowOff>
    </xdr:from>
    <xdr:to>
      <xdr:col>19</xdr:col>
      <xdr:colOff>26313</xdr:colOff>
      <xdr:row>49</xdr:row>
      <xdr:rowOff>26542</xdr:rowOff>
    </xdr:to>
    <xdr:sp macro="" textlink="">
      <xdr:nvSpPr>
        <xdr:cNvPr id="105" name="Shape 105"/>
        <xdr:cNvSpPr/>
      </xdr:nvSpPr>
      <xdr:spPr>
        <a:xfrm>
          <a:off x="2265394" y="8294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47</xdr:row>
      <xdr:rowOff>184118</xdr:rowOff>
    </xdr:from>
    <xdr:to>
      <xdr:col>57</xdr:col>
      <xdr:colOff>158750</xdr:colOff>
      <xdr:row>49</xdr:row>
      <xdr:rowOff>47021</xdr:rowOff>
    </xdr:to>
    <xdr:sp macro="" textlink="">
      <xdr:nvSpPr>
        <xdr:cNvPr id="106" name="Shape 106"/>
        <xdr:cNvSpPr/>
      </xdr:nvSpPr>
      <xdr:spPr>
        <a:xfrm>
          <a:off x="7188199" y="8293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47</xdr:row>
      <xdr:rowOff>185547</xdr:rowOff>
    </xdr:from>
    <xdr:to>
      <xdr:col>19</xdr:col>
      <xdr:colOff>26313</xdr:colOff>
      <xdr:row>49</xdr:row>
      <xdr:rowOff>26542</xdr:rowOff>
    </xdr:to>
    <xdr:sp macro="" textlink="">
      <xdr:nvSpPr>
        <xdr:cNvPr id="107" name="Shape 107"/>
        <xdr:cNvSpPr/>
      </xdr:nvSpPr>
      <xdr:spPr>
        <a:xfrm>
          <a:off x="2265394" y="8294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47</xdr:row>
      <xdr:rowOff>184118</xdr:rowOff>
    </xdr:from>
    <xdr:to>
      <xdr:col>57</xdr:col>
      <xdr:colOff>158750</xdr:colOff>
      <xdr:row>49</xdr:row>
      <xdr:rowOff>47021</xdr:rowOff>
    </xdr:to>
    <xdr:sp macro="" textlink="">
      <xdr:nvSpPr>
        <xdr:cNvPr id="108" name="Shape 108"/>
        <xdr:cNvSpPr/>
      </xdr:nvSpPr>
      <xdr:spPr>
        <a:xfrm>
          <a:off x="7188199" y="8293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47</xdr:row>
      <xdr:rowOff>185547</xdr:rowOff>
    </xdr:from>
    <xdr:to>
      <xdr:col>19</xdr:col>
      <xdr:colOff>26313</xdr:colOff>
      <xdr:row>49</xdr:row>
      <xdr:rowOff>26542</xdr:rowOff>
    </xdr:to>
    <xdr:sp macro="" textlink="">
      <xdr:nvSpPr>
        <xdr:cNvPr id="109" name="Shape 109"/>
        <xdr:cNvSpPr/>
      </xdr:nvSpPr>
      <xdr:spPr>
        <a:xfrm>
          <a:off x="2265394" y="8294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47</xdr:row>
      <xdr:rowOff>184118</xdr:rowOff>
    </xdr:from>
    <xdr:to>
      <xdr:col>57</xdr:col>
      <xdr:colOff>158750</xdr:colOff>
      <xdr:row>49</xdr:row>
      <xdr:rowOff>47021</xdr:rowOff>
    </xdr:to>
    <xdr:sp macro="" textlink="">
      <xdr:nvSpPr>
        <xdr:cNvPr id="110" name="Shape 110"/>
        <xdr:cNvSpPr/>
      </xdr:nvSpPr>
      <xdr:spPr>
        <a:xfrm>
          <a:off x="7188199" y="8293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47</xdr:row>
      <xdr:rowOff>185547</xdr:rowOff>
    </xdr:from>
    <xdr:to>
      <xdr:col>19</xdr:col>
      <xdr:colOff>26313</xdr:colOff>
      <xdr:row>49</xdr:row>
      <xdr:rowOff>26542</xdr:rowOff>
    </xdr:to>
    <xdr:sp macro="" textlink="">
      <xdr:nvSpPr>
        <xdr:cNvPr id="111" name="Shape 111"/>
        <xdr:cNvSpPr/>
      </xdr:nvSpPr>
      <xdr:spPr>
        <a:xfrm>
          <a:off x="2265394" y="8294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47</xdr:row>
      <xdr:rowOff>184118</xdr:rowOff>
    </xdr:from>
    <xdr:to>
      <xdr:col>57</xdr:col>
      <xdr:colOff>158750</xdr:colOff>
      <xdr:row>49</xdr:row>
      <xdr:rowOff>47021</xdr:rowOff>
    </xdr:to>
    <xdr:sp macro="" textlink="">
      <xdr:nvSpPr>
        <xdr:cNvPr id="112" name="Shape 112"/>
        <xdr:cNvSpPr/>
      </xdr:nvSpPr>
      <xdr:spPr>
        <a:xfrm>
          <a:off x="7188199" y="8293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47</xdr:row>
      <xdr:rowOff>185547</xdr:rowOff>
    </xdr:from>
    <xdr:to>
      <xdr:col>19</xdr:col>
      <xdr:colOff>26313</xdr:colOff>
      <xdr:row>49</xdr:row>
      <xdr:rowOff>26542</xdr:rowOff>
    </xdr:to>
    <xdr:sp macro="" textlink="">
      <xdr:nvSpPr>
        <xdr:cNvPr id="113" name="Shape 113"/>
        <xdr:cNvSpPr/>
      </xdr:nvSpPr>
      <xdr:spPr>
        <a:xfrm>
          <a:off x="2265394" y="8294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47</xdr:row>
      <xdr:rowOff>184118</xdr:rowOff>
    </xdr:from>
    <xdr:to>
      <xdr:col>57</xdr:col>
      <xdr:colOff>158750</xdr:colOff>
      <xdr:row>49</xdr:row>
      <xdr:rowOff>47021</xdr:rowOff>
    </xdr:to>
    <xdr:sp macro="" textlink="">
      <xdr:nvSpPr>
        <xdr:cNvPr id="114" name="Shape 114"/>
        <xdr:cNvSpPr/>
      </xdr:nvSpPr>
      <xdr:spPr>
        <a:xfrm>
          <a:off x="7188199" y="8293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15" name="Shape 115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16" name="Shape 116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47</xdr:row>
      <xdr:rowOff>185547</xdr:rowOff>
    </xdr:from>
    <xdr:to>
      <xdr:col>19</xdr:col>
      <xdr:colOff>26313</xdr:colOff>
      <xdr:row>49</xdr:row>
      <xdr:rowOff>26542</xdr:rowOff>
    </xdr:to>
    <xdr:sp macro="" textlink="">
      <xdr:nvSpPr>
        <xdr:cNvPr id="117" name="Shape 117"/>
        <xdr:cNvSpPr/>
      </xdr:nvSpPr>
      <xdr:spPr>
        <a:xfrm>
          <a:off x="2265394" y="8294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47</xdr:row>
      <xdr:rowOff>184118</xdr:rowOff>
    </xdr:from>
    <xdr:to>
      <xdr:col>57</xdr:col>
      <xdr:colOff>158750</xdr:colOff>
      <xdr:row>49</xdr:row>
      <xdr:rowOff>47021</xdr:rowOff>
    </xdr:to>
    <xdr:sp macro="" textlink="">
      <xdr:nvSpPr>
        <xdr:cNvPr id="118" name="Shape 118"/>
        <xdr:cNvSpPr/>
      </xdr:nvSpPr>
      <xdr:spPr>
        <a:xfrm>
          <a:off x="7188199" y="8293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47</xdr:row>
      <xdr:rowOff>185547</xdr:rowOff>
    </xdr:from>
    <xdr:to>
      <xdr:col>19</xdr:col>
      <xdr:colOff>26313</xdr:colOff>
      <xdr:row>49</xdr:row>
      <xdr:rowOff>26542</xdr:rowOff>
    </xdr:to>
    <xdr:sp macro="" textlink="">
      <xdr:nvSpPr>
        <xdr:cNvPr id="119" name="Shape 119"/>
        <xdr:cNvSpPr/>
      </xdr:nvSpPr>
      <xdr:spPr>
        <a:xfrm>
          <a:off x="2265394" y="8294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47</xdr:row>
      <xdr:rowOff>184118</xdr:rowOff>
    </xdr:from>
    <xdr:to>
      <xdr:col>57</xdr:col>
      <xdr:colOff>158750</xdr:colOff>
      <xdr:row>49</xdr:row>
      <xdr:rowOff>47021</xdr:rowOff>
    </xdr:to>
    <xdr:sp macro="" textlink="">
      <xdr:nvSpPr>
        <xdr:cNvPr id="120" name="Shape 120"/>
        <xdr:cNvSpPr/>
      </xdr:nvSpPr>
      <xdr:spPr>
        <a:xfrm>
          <a:off x="7188199" y="8293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21" name="Shape 121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22" name="Shape 122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23" name="Shape 123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24" name="Shape 124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25" name="Shape 125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26" name="Shape 126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27" name="Shape 127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28" name="Shape 128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29" name="Shape 129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30" name="Shape 130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31" name="Shape 131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32" name="Shape 132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33" name="Shape 133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34" name="Shape 134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35" name="Shape 135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36" name="Shape 136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37" name="Shape 137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38" name="Shape 138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39" name="Shape 139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40" name="Shape 140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41" name="Shape 141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42" name="Shape 142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43" name="Shape 143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44" name="Shape 144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45" name="Shape 145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46" name="Shape 146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47" name="Shape 147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48" name="Shape 148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49" name="Shape 149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50" name="Shape 150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51" name="Shape 151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52" name="Shape 152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53" name="Shape 153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54" name="Shape 154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49</xdr:row>
      <xdr:rowOff>185547</xdr:rowOff>
    </xdr:from>
    <xdr:to>
      <xdr:col>19</xdr:col>
      <xdr:colOff>26313</xdr:colOff>
      <xdr:row>51</xdr:row>
      <xdr:rowOff>26542</xdr:rowOff>
    </xdr:to>
    <xdr:sp macro="" textlink="">
      <xdr:nvSpPr>
        <xdr:cNvPr id="155" name="Shape 155"/>
        <xdr:cNvSpPr/>
      </xdr:nvSpPr>
      <xdr:spPr>
        <a:xfrm>
          <a:off x="2265394" y="8675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49</xdr:row>
      <xdr:rowOff>184118</xdr:rowOff>
    </xdr:from>
    <xdr:to>
      <xdr:col>57</xdr:col>
      <xdr:colOff>158750</xdr:colOff>
      <xdr:row>51</xdr:row>
      <xdr:rowOff>47021</xdr:rowOff>
    </xdr:to>
    <xdr:sp macro="" textlink="">
      <xdr:nvSpPr>
        <xdr:cNvPr id="156" name="Shape 156"/>
        <xdr:cNvSpPr/>
      </xdr:nvSpPr>
      <xdr:spPr>
        <a:xfrm>
          <a:off x="7188199" y="8674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57" name="Shape 157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58" name="Shape 158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59" name="Shape 159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60" name="Shape 160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61" name="Shape 161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62" name="Shape 162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63" name="Shape 163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64" name="Shape 164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65" name="Shape 165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66" name="Shape 166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67" name="Shape 167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68" name="Shape 168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69" name="Shape 169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70" name="Shape 170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71" name="Shape 171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72" name="Shape 172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73" name="Shape 173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74" name="Shape 174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75" name="Shape 175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76" name="Shape 176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77" name="Shape 177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78" name="Shape 178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79" name="Shape 179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80" name="Shape 180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81" name="Shape 181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82" name="Shape 182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83" name="Shape 183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84" name="Shape 184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85" name="Shape 185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86" name="Shape 186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87" name="Shape 187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88" name="Shape 188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89" name="Shape 189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90" name="Shape 190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91" name="Shape 191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92" name="Shape 192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93" name="Shape 193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94" name="Shape 194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195" name="Shape 195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196" name="Shape 196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97" name="Shape 197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198" name="Shape 198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51</xdr:row>
      <xdr:rowOff>185547</xdr:rowOff>
    </xdr:from>
    <xdr:to>
      <xdr:col>19</xdr:col>
      <xdr:colOff>26313</xdr:colOff>
      <xdr:row>53</xdr:row>
      <xdr:rowOff>26542</xdr:rowOff>
    </xdr:to>
    <xdr:sp macro="" textlink="">
      <xdr:nvSpPr>
        <xdr:cNvPr id="199" name="Shape 199"/>
        <xdr:cNvSpPr/>
      </xdr:nvSpPr>
      <xdr:spPr>
        <a:xfrm>
          <a:off x="2265394" y="9056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51</xdr:row>
      <xdr:rowOff>184118</xdr:rowOff>
    </xdr:from>
    <xdr:to>
      <xdr:col>57</xdr:col>
      <xdr:colOff>158750</xdr:colOff>
      <xdr:row>53</xdr:row>
      <xdr:rowOff>47021</xdr:rowOff>
    </xdr:to>
    <xdr:sp macro="" textlink="">
      <xdr:nvSpPr>
        <xdr:cNvPr id="200" name="Shape 200"/>
        <xdr:cNvSpPr/>
      </xdr:nvSpPr>
      <xdr:spPr>
        <a:xfrm>
          <a:off x="7188199" y="9055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01" name="Shape 201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02" name="Shape 202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03" name="Shape 203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04" name="Shape 204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05" name="Shape 205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06" name="Shape 206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07" name="Shape 207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08" name="Shape 208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09" name="Shape 209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10" name="Shape 210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11" name="Shape 211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12" name="Shape 212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13" name="Shape 213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14" name="Shape 214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15" name="Shape 215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16" name="Shape 216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17" name="Shape 217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18" name="Shape 218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19" name="Shape 219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20" name="Shape 220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21" name="Shape 221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22" name="Shape 222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23" name="Shape 223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24" name="Shape 224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25" name="Shape 225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26" name="Shape 226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27" name="Shape 227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28" name="Shape 228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29" name="Shape 229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30" name="Shape 230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31" name="Shape 231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32" name="Shape 232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33" name="Shape 233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34" name="Shape 234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35" name="Shape 235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36" name="Shape 236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37" name="Shape 237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38" name="Shape 238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39" name="Shape 239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40" name="Shape 240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41" name="Shape 241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42" name="Shape 242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43" name="Shape 243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44" name="Shape 244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45" name="Shape 245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46" name="Shape 246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55</xdr:row>
      <xdr:rowOff>185547</xdr:rowOff>
    </xdr:from>
    <xdr:to>
      <xdr:col>19</xdr:col>
      <xdr:colOff>26313</xdr:colOff>
      <xdr:row>57</xdr:row>
      <xdr:rowOff>26542</xdr:rowOff>
    </xdr:to>
    <xdr:sp macro="" textlink="">
      <xdr:nvSpPr>
        <xdr:cNvPr id="247" name="Shape 247"/>
        <xdr:cNvSpPr/>
      </xdr:nvSpPr>
      <xdr:spPr>
        <a:xfrm>
          <a:off x="2265394" y="9818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55</xdr:row>
      <xdr:rowOff>184118</xdr:rowOff>
    </xdr:from>
    <xdr:to>
      <xdr:col>57</xdr:col>
      <xdr:colOff>158750</xdr:colOff>
      <xdr:row>57</xdr:row>
      <xdr:rowOff>47021</xdr:rowOff>
    </xdr:to>
    <xdr:sp macro="" textlink="">
      <xdr:nvSpPr>
        <xdr:cNvPr id="248" name="Shape 248"/>
        <xdr:cNvSpPr/>
      </xdr:nvSpPr>
      <xdr:spPr>
        <a:xfrm>
          <a:off x="7188199" y="9817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49" name="Shape 249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50" name="Shape 250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53</xdr:row>
      <xdr:rowOff>185547</xdr:rowOff>
    </xdr:from>
    <xdr:to>
      <xdr:col>19</xdr:col>
      <xdr:colOff>26313</xdr:colOff>
      <xdr:row>55</xdr:row>
      <xdr:rowOff>26542</xdr:rowOff>
    </xdr:to>
    <xdr:sp macro="" textlink="">
      <xdr:nvSpPr>
        <xdr:cNvPr id="251" name="Shape 251"/>
        <xdr:cNvSpPr/>
      </xdr:nvSpPr>
      <xdr:spPr>
        <a:xfrm>
          <a:off x="2265394" y="9437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53</xdr:row>
      <xdr:rowOff>184118</xdr:rowOff>
    </xdr:from>
    <xdr:to>
      <xdr:col>57</xdr:col>
      <xdr:colOff>158750</xdr:colOff>
      <xdr:row>55</xdr:row>
      <xdr:rowOff>47021</xdr:rowOff>
    </xdr:to>
    <xdr:sp macro="" textlink="">
      <xdr:nvSpPr>
        <xdr:cNvPr id="252" name="Shape 252"/>
        <xdr:cNvSpPr/>
      </xdr:nvSpPr>
      <xdr:spPr>
        <a:xfrm>
          <a:off x="7188199" y="9436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55</xdr:row>
      <xdr:rowOff>185547</xdr:rowOff>
    </xdr:from>
    <xdr:to>
      <xdr:col>19</xdr:col>
      <xdr:colOff>26313</xdr:colOff>
      <xdr:row>57</xdr:row>
      <xdr:rowOff>26542</xdr:rowOff>
    </xdr:to>
    <xdr:sp macro="" textlink="">
      <xdr:nvSpPr>
        <xdr:cNvPr id="253" name="Shape 253"/>
        <xdr:cNvSpPr/>
      </xdr:nvSpPr>
      <xdr:spPr>
        <a:xfrm>
          <a:off x="2265394" y="9818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55</xdr:row>
      <xdr:rowOff>184118</xdr:rowOff>
    </xdr:from>
    <xdr:to>
      <xdr:col>57</xdr:col>
      <xdr:colOff>158750</xdr:colOff>
      <xdr:row>57</xdr:row>
      <xdr:rowOff>47021</xdr:rowOff>
    </xdr:to>
    <xdr:sp macro="" textlink="">
      <xdr:nvSpPr>
        <xdr:cNvPr id="254" name="Shape 254"/>
        <xdr:cNvSpPr/>
      </xdr:nvSpPr>
      <xdr:spPr>
        <a:xfrm>
          <a:off x="7188199" y="9817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55</xdr:row>
      <xdr:rowOff>185547</xdr:rowOff>
    </xdr:from>
    <xdr:to>
      <xdr:col>19</xdr:col>
      <xdr:colOff>26313</xdr:colOff>
      <xdr:row>57</xdr:row>
      <xdr:rowOff>26542</xdr:rowOff>
    </xdr:to>
    <xdr:sp macro="" textlink="">
      <xdr:nvSpPr>
        <xdr:cNvPr id="255" name="Shape 255"/>
        <xdr:cNvSpPr/>
      </xdr:nvSpPr>
      <xdr:spPr>
        <a:xfrm>
          <a:off x="2265394" y="9818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55</xdr:row>
      <xdr:rowOff>184118</xdr:rowOff>
    </xdr:from>
    <xdr:to>
      <xdr:col>57</xdr:col>
      <xdr:colOff>158750</xdr:colOff>
      <xdr:row>57</xdr:row>
      <xdr:rowOff>47021</xdr:rowOff>
    </xdr:to>
    <xdr:sp macro="" textlink="">
      <xdr:nvSpPr>
        <xdr:cNvPr id="256" name="Shape 256"/>
        <xdr:cNvSpPr/>
      </xdr:nvSpPr>
      <xdr:spPr>
        <a:xfrm>
          <a:off x="7188199" y="9817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  <xdr:twoCellAnchor>
    <xdr:from>
      <xdr:col>17</xdr:col>
      <xdr:colOff>106394</xdr:colOff>
      <xdr:row>55</xdr:row>
      <xdr:rowOff>185547</xdr:rowOff>
    </xdr:from>
    <xdr:to>
      <xdr:col>19</xdr:col>
      <xdr:colOff>26313</xdr:colOff>
      <xdr:row>57</xdr:row>
      <xdr:rowOff>26542</xdr:rowOff>
    </xdr:to>
    <xdr:sp macro="" textlink="">
      <xdr:nvSpPr>
        <xdr:cNvPr id="257" name="Shape 257"/>
        <xdr:cNvSpPr/>
      </xdr:nvSpPr>
      <xdr:spPr>
        <a:xfrm>
          <a:off x="2265394" y="9818497"/>
          <a:ext cx="173920" cy="221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年</a:t>
          </a:r>
        </a:p>
      </xdr:txBody>
    </xdr:sp>
    <xdr:clientData/>
  </xdr:twoCellAnchor>
  <xdr:twoCellAnchor>
    <xdr:from>
      <xdr:col>56</xdr:col>
      <xdr:colOff>76199</xdr:colOff>
      <xdr:row>55</xdr:row>
      <xdr:rowOff>184118</xdr:rowOff>
    </xdr:from>
    <xdr:to>
      <xdr:col>57</xdr:col>
      <xdr:colOff>158750</xdr:colOff>
      <xdr:row>57</xdr:row>
      <xdr:rowOff>47021</xdr:rowOff>
    </xdr:to>
    <xdr:sp macro="" textlink="">
      <xdr:nvSpPr>
        <xdr:cNvPr id="258" name="Shape 258"/>
        <xdr:cNvSpPr/>
      </xdr:nvSpPr>
      <xdr:spPr>
        <a:xfrm>
          <a:off x="7188199" y="9817068"/>
          <a:ext cx="209552" cy="24390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ＪＳＰ明朝"/>
              <a:ea typeface="ＪＳＰ明朝"/>
              <a:cs typeface="ＪＳＰ明朝"/>
              <a:sym typeface="ＪＳＰ明朝"/>
            </a:rPr>
            <a:t>㎝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0</xdr:row>
      <xdr:rowOff>0</xdr:rowOff>
    </xdr:from>
    <xdr:to>
      <xdr:col>6</xdr:col>
      <xdr:colOff>561975</xdr:colOff>
      <xdr:row>23</xdr:row>
      <xdr:rowOff>150018</xdr:rowOff>
    </xdr:to>
    <xdr:sp macro="" textlink="">
      <xdr:nvSpPr>
        <xdr:cNvPr id="260" name="Shape 260"/>
        <xdr:cNvSpPr/>
      </xdr:nvSpPr>
      <xdr:spPr>
        <a:xfrm>
          <a:off x="352425" y="-155972"/>
          <a:ext cx="5848350" cy="4874419"/>
        </a:xfrm>
        <a:prstGeom prst="rect">
          <a:avLst/>
        </a:prstGeom>
        <a:solidFill>
          <a:srgbClr val="FFFF66"/>
        </a:solidFill>
        <a:ln w="9525" cap="flat">
          <a:solidFill>
            <a:srgbClr val="BCBCBC"/>
          </a:solidFill>
          <a:prstDash val="solid"/>
          <a:miter lim="8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endParaRPr sz="16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3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r>
            <a:rPr sz="3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rPr>
            <a:t>こちらには何も記入しないで下さい。</a:t>
          </a:r>
          <a:endParaRPr sz="1000" b="1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HG丸ｺﾞｼｯｸM-PRO"/>
            <a:ea typeface="HG丸ｺﾞｼｯｸM-PRO"/>
            <a:cs typeface="HG丸ｺﾞｼｯｸM-PRO"/>
            <a:sym typeface="HG丸ｺﾞｼｯｸM-PRO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3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endParaRPr sz="3600" b="1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HG丸ｺﾞｼｯｸM-PRO"/>
            <a:ea typeface="HG丸ｺﾞｼｯｸM-PRO"/>
            <a:cs typeface="HG丸ｺﾞｼｯｸM-PRO"/>
            <a:sym typeface="HG丸ｺﾞｼｯｸM-PRO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3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r>
            <a:rPr sz="3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テーマ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テーマ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 テーマ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V56"/>
  <sheetViews>
    <sheetView showGridLines="0" tabSelected="1" topLeftCell="A4" workbookViewId="0">
      <selection activeCell="A39" sqref="A39:A40"/>
    </sheetView>
  </sheetViews>
  <sheetFormatPr defaultColWidth="8.875" defaultRowHeight="15" customHeight="1"/>
  <cols>
    <col min="1" max="2" width="6.125" style="1" customWidth="1"/>
    <col min="3" max="6" width="7.375" style="1" customWidth="1"/>
    <col min="7" max="15" width="6.125" style="1" customWidth="1"/>
    <col min="16" max="45" width="1.625" style="1" customWidth="1"/>
    <col min="46" max="46" width="5.875" style="1" customWidth="1"/>
    <col min="47" max="47" width="20.125" style="1" customWidth="1"/>
    <col min="48" max="48" width="9.375" style="1" customWidth="1"/>
    <col min="49" max="49" width="12" style="1" customWidth="1"/>
    <col min="50" max="50" width="12.125" style="1" customWidth="1"/>
    <col min="51" max="51" width="11.375" style="1" customWidth="1"/>
    <col min="52" max="256" width="8.875" style="1" customWidth="1"/>
  </cols>
  <sheetData>
    <row r="1" spans="1:51" ht="32.25" customHeight="1">
      <c r="A1" s="143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2"/>
      <c r="AU1" s="3"/>
      <c r="AV1" s="3"/>
      <c r="AW1" s="3"/>
      <c r="AX1" s="3"/>
      <c r="AY1" s="4"/>
    </row>
    <row r="2" spans="1:51" ht="14.45" customHeight="1">
      <c r="A2" s="316" t="s">
        <v>1</v>
      </c>
      <c r="B2" s="317"/>
      <c r="C2" s="313" t="s">
        <v>2</v>
      </c>
      <c r="D2" s="314"/>
      <c r="E2" s="314"/>
      <c r="F2" s="314"/>
      <c r="G2" s="314"/>
      <c r="H2" s="314"/>
      <c r="I2" s="315"/>
      <c r="J2" s="179" t="s">
        <v>3</v>
      </c>
      <c r="K2" s="180"/>
      <c r="L2" s="180"/>
      <c r="M2" s="180"/>
      <c r="N2" s="180"/>
      <c r="O2" s="181"/>
      <c r="P2" s="179" t="s">
        <v>4</v>
      </c>
      <c r="Q2" s="261"/>
      <c r="R2" s="261"/>
      <c r="S2" s="261"/>
      <c r="T2" s="261"/>
      <c r="U2" s="261"/>
      <c r="V2" s="261"/>
      <c r="W2" s="261"/>
      <c r="X2" s="261"/>
      <c r="Y2" s="261"/>
      <c r="Z2" s="261"/>
      <c r="AA2" s="261"/>
      <c r="AB2" s="261"/>
      <c r="AC2" s="261"/>
      <c r="AD2" s="323"/>
      <c r="AE2" s="232" t="s">
        <v>5</v>
      </c>
      <c r="AF2" s="322"/>
      <c r="AG2" s="322"/>
      <c r="AH2" s="322"/>
      <c r="AI2" s="322"/>
      <c r="AJ2" s="322"/>
      <c r="AK2" s="322"/>
      <c r="AL2" s="322"/>
      <c r="AM2" s="322"/>
      <c r="AN2" s="322"/>
      <c r="AO2" s="322"/>
      <c r="AP2" s="322"/>
      <c r="AQ2" s="322"/>
      <c r="AR2" s="322"/>
      <c r="AS2" s="322"/>
      <c r="AT2" s="5"/>
      <c r="AU2" s="6"/>
      <c r="AV2" s="7" t="s">
        <v>6</v>
      </c>
      <c r="AW2" s="7" t="s">
        <v>7</v>
      </c>
      <c r="AX2" s="7" t="s">
        <v>8</v>
      </c>
      <c r="AY2" s="8"/>
    </row>
    <row r="3" spans="1:51" ht="24" customHeight="1">
      <c r="A3" s="242" t="s">
        <v>9</v>
      </c>
      <c r="B3" s="243"/>
      <c r="C3" s="285" t="s">
        <v>2</v>
      </c>
      <c r="D3" s="286"/>
      <c r="E3" s="286"/>
      <c r="F3" s="286"/>
      <c r="G3" s="286"/>
      <c r="H3" s="286"/>
      <c r="I3" s="287"/>
      <c r="J3" s="157" t="s">
        <v>10</v>
      </c>
      <c r="K3" s="158"/>
      <c r="L3" s="158"/>
      <c r="M3" s="158"/>
      <c r="N3" s="158"/>
      <c r="O3" s="159"/>
      <c r="P3" s="200" t="s">
        <v>11</v>
      </c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2"/>
      <c r="AE3" s="272" t="s">
        <v>12</v>
      </c>
      <c r="AF3" s="273"/>
      <c r="AG3" s="273"/>
      <c r="AH3" s="273"/>
      <c r="AI3" s="273"/>
      <c r="AJ3" s="273"/>
      <c r="AK3" s="273"/>
      <c r="AL3" s="273"/>
      <c r="AM3" s="273"/>
      <c r="AN3" s="273"/>
      <c r="AO3" s="273"/>
      <c r="AP3" s="273"/>
      <c r="AQ3" s="273"/>
      <c r="AR3" s="273"/>
      <c r="AS3" s="273"/>
      <c r="AT3" s="9"/>
      <c r="AU3" s="6"/>
      <c r="AV3" s="7" t="s">
        <v>10</v>
      </c>
      <c r="AW3" s="7" t="s">
        <v>13</v>
      </c>
      <c r="AX3" s="7" t="s">
        <v>12</v>
      </c>
      <c r="AY3" s="10" t="s">
        <v>14</v>
      </c>
    </row>
    <row r="4" spans="1:51" ht="20.100000000000001" customHeight="1">
      <c r="A4" s="244" t="s">
        <v>15</v>
      </c>
      <c r="B4" s="245"/>
      <c r="C4" s="248" t="s">
        <v>16</v>
      </c>
      <c r="D4" s="249"/>
      <c r="E4" s="249"/>
      <c r="F4" s="249"/>
      <c r="G4" s="249"/>
      <c r="H4" s="249"/>
      <c r="I4" s="250"/>
      <c r="J4" s="282" t="s">
        <v>17</v>
      </c>
      <c r="K4" s="283"/>
      <c r="L4" s="283"/>
      <c r="M4" s="283"/>
      <c r="N4" s="283"/>
      <c r="O4" s="284"/>
      <c r="P4" s="325" t="s">
        <v>18</v>
      </c>
      <c r="Q4" s="326"/>
      <c r="R4" s="326"/>
      <c r="S4" s="326"/>
      <c r="T4" s="326"/>
      <c r="U4" s="326"/>
      <c r="V4" s="326"/>
      <c r="W4" s="326"/>
      <c r="X4" s="326"/>
      <c r="Y4" s="326"/>
      <c r="Z4" s="326"/>
      <c r="AA4" s="326"/>
      <c r="AB4" s="326"/>
      <c r="AC4" s="326"/>
      <c r="AD4" s="326"/>
      <c r="AE4" s="326"/>
      <c r="AF4" s="326"/>
      <c r="AG4" s="326"/>
      <c r="AH4" s="326"/>
      <c r="AI4" s="326"/>
      <c r="AJ4" s="326"/>
      <c r="AK4" s="326"/>
      <c r="AL4" s="326"/>
      <c r="AM4" s="326"/>
      <c r="AN4" s="326"/>
      <c r="AO4" s="326"/>
      <c r="AP4" s="326"/>
      <c r="AQ4" s="326"/>
      <c r="AR4" s="326"/>
      <c r="AS4" s="326"/>
      <c r="AT4" s="9"/>
      <c r="AU4" s="6"/>
      <c r="AV4" s="7" t="s">
        <v>19</v>
      </c>
      <c r="AW4" s="7" t="str">
        <f>AW3</f>
        <v>北西支部</v>
      </c>
      <c r="AX4" s="7" t="str">
        <f>AX3</f>
        <v>北東支部</v>
      </c>
      <c r="AY4" s="10" t="str">
        <f>AY3</f>
        <v>南房総支部</v>
      </c>
    </row>
    <row r="5" spans="1:51" ht="20.100000000000001" customHeight="1">
      <c r="A5" s="242" t="s">
        <v>20</v>
      </c>
      <c r="B5" s="243"/>
      <c r="C5" s="257"/>
      <c r="D5" s="258"/>
      <c r="E5" s="258"/>
      <c r="F5" s="258"/>
      <c r="G5" s="258"/>
      <c r="H5" s="258"/>
      <c r="I5" s="259"/>
      <c r="J5" s="226" t="s">
        <v>21</v>
      </c>
      <c r="K5" s="227"/>
      <c r="L5" s="227"/>
      <c r="M5" s="227"/>
      <c r="N5" s="227"/>
      <c r="O5" s="228"/>
      <c r="P5" s="224" t="s">
        <v>22</v>
      </c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5"/>
      <c r="AE5" s="224" t="s">
        <v>23</v>
      </c>
      <c r="AF5" s="225"/>
      <c r="AG5" s="225"/>
      <c r="AH5" s="225"/>
      <c r="AI5" s="225"/>
      <c r="AJ5" s="225"/>
      <c r="AK5" s="225"/>
      <c r="AL5" s="225"/>
      <c r="AM5" s="225"/>
      <c r="AN5" s="225"/>
      <c r="AO5" s="225"/>
      <c r="AP5" s="225"/>
      <c r="AQ5" s="225"/>
      <c r="AR5" s="225"/>
      <c r="AS5" s="225"/>
      <c r="AT5" s="9"/>
      <c r="AU5" s="6"/>
      <c r="AV5" s="7" t="s">
        <v>24</v>
      </c>
      <c r="AW5" s="7" t="s">
        <v>25</v>
      </c>
      <c r="AX5" s="11"/>
      <c r="AY5" s="8"/>
    </row>
    <row r="6" spans="1:51" ht="22.5" customHeight="1">
      <c r="A6" s="223" t="s">
        <v>26</v>
      </c>
      <c r="B6" s="188"/>
      <c r="C6" s="288" t="s">
        <v>27</v>
      </c>
      <c r="D6" s="289"/>
      <c r="E6" s="275" t="s">
        <v>28</v>
      </c>
      <c r="F6" s="276"/>
      <c r="G6" s="215" t="s">
        <v>29</v>
      </c>
      <c r="H6" s="216"/>
      <c r="I6" s="216"/>
      <c r="J6" s="215" t="s">
        <v>30</v>
      </c>
      <c r="K6" s="216"/>
      <c r="L6" s="216"/>
      <c r="M6" s="215" t="s">
        <v>31</v>
      </c>
      <c r="N6" s="216"/>
      <c r="O6" s="216"/>
      <c r="P6" s="282" t="s">
        <v>32</v>
      </c>
      <c r="Q6" s="328"/>
      <c r="R6" s="328"/>
      <c r="S6" s="328"/>
      <c r="T6" s="328"/>
      <c r="U6" s="328"/>
      <c r="V6" s="328"/>
      <c r="W6" s="328"/>
      <c r="X6" s="328"/>
      <c r="Y6" s="328"/>
      <c r="Z6" s="328"/>
      <c r="AA6" s="328"/>
      <c r="AB6" s="328"/>
      <c r="AC6" s="328"/>
      <c r="AD6" s="328"/>
      <c r="AE6" s="328"/>
      <c r="AF6" s="328"/>
      <c r="AG6" s="328"/>
      <c r="AH6" s="328"/>
      <c r="AI6" s="328"/>
      <c r="AJ6" s="329"/>
      <c r="AK6" s="325" t="s">
        <v>33</v>
      </c>
      <c r="AL6" s="326"/>
      <c r="AM6" s="326"/>
      <c r="AN6" s="326"/>
      <c r="AO6" s="326"/>
      <c r="AP6" s="326"/>
      <c r="AQ6" s="326"/>
      <c r="AR6" s="326"/>
      <c r="AS6" s="326"/>
      <c r="AT6" s="12" t="s">
        <v>34</v>
      </c>
      <c r="AU6" s="6"/>
      <c r="AV6" s="11"/>
      <c r="AW6" s="11"/>
      <c r="AX6" s="11"/>
      <c r="AY6" s="8"/>
    </row>
    <row r="7" spans="1:51" ht="13.5" customHeight="1">
      <c r="A7" s="218"/>
      <c r="B7" s="188"/>
      <c r="C7" s="145" t="s">
        <v>35</v>
      </c>
      <c r="D7" s="146"/>
      <c r="E7" s="166" t="s">
        <v>36</v>
      </c>
      <c r="F7" s="167"/>
      <c r="G7" s="189" t="s">
        <v>37</v>
      </c>
      <c r="H7" s="190"/>
      <c r="I7" s="190"/>
      <c r="J7" s="189" t="s">
        <v>38</v>
      </c>
      <c r="K7" s="190"/>
      <c r="L7" s="190"/>
      <c r="M7" s="190"/>
      <c r="N7" s="190"/>
      <c r="O7" s="190"/>
      <c r="P7" s="177" t="s">
        <v>39</v>
      </c>
      <c r="Q7" s="178"/>
      <c r="R7" s="170" t="s">
        <v>40</v>
      </c>
      <c r="S7" s="170"/>
      <c r="T7" s="170"/>
      <c r="U7" s="170"/>
      <c r="V7" s="13" t="s">
        <v>41</v>
      </c>
      <c r="W7" s="211" t="s">
        <v>42</v>
      </c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2"/>
      <c r="AK7" s="15" t="s">
        <v>43</v>
      </c>
      <c r="AL7" s="281" t="s">
        <v>44</v>
      </c>
      <c r="AM7" s="281"/>
      <c r="AN7" s="281"/>
      <c r="AO7" s="281"/>
      <c r="AP7" s="281"/>
      <c r="AQ7" s="281"/>
      <c r="AR7" s="281"/>
      <c r="AS7" s="14" t="s">
        <v>45</v>
      </c>
      <c r="AT7" s="308" t="s">
        <v>46</v>
      </c>
      <c r="AU7" s="6"/>
      <c r="AV7" s="11"/>
      <c r="AW7" s="11"/>
      <c r="AX7" s="11"/>
      <c r="AY7" s="8"/>
    </row>
    <row r="8" spans="1:51" ht="18" customHeight="1">
      <c r="A8" s="218"/>
      <c r="B8" s="188"/>
      <c r="C8" s="194" t="s">
        <v>47</v>
      </c>
      <c r="D8" s="195"/>
      <c r="E8" s="192" t="s">
        <v>48</v>
      </c>
      <c r="F8" s="193"/>
      <c r="G8" s="190"/>
      <c r="H8" s="190"/>
      <c r="I8" s="190"/>
      <c r="J8" s="190"/>
      <c r="K8" s="190"/>
      <c r="L8" s="190"/>
      <c r="M8" s="190"/>
      <c r="N8" s="190"/>
      <c r="O8" s="190"/>
      <c r="P8" s="278" t="s">
        <v>49</v>
      </c>
      <c r="Q8" s="279"/>
      <c r="R8" s="279"/>
      <c r="S8" s="279"/>
      <c r="T8" s="279"/>
      <c r="U8" s="279"/>
      <c r="V8" s="279"/>
      <c r="W8" s="279"/>
      <c r="X8" s="279"/>
      <c r="Y8" s="279"/>
      <c r="Z8" s="279"/>
      <c r="AA8" s="279"/>
      <c r="AB8" s="279"/>
      <c r="AC8" s="279"/>
      <c r="AD8" s="279"/>
      <c r="AE8" s="279"/>
      <c r="AF8" s="279"/>
      <c r="AG8" s="279"/>
      <c r="AH8" s="279"/>
      <c r="AI8" s="279"/>
      <c r="AJ8" s="280"/>
      <c r="AK8" s="277" t="s">
        <v>50</v>
      </c>
      <c r="AL8" s="263"/>
      <c r="AM8" s="263"/>
      <c r="AN8" s="263"/>
      <c r="AO8" s="16" t="s">
        <v>41</v>
      </c>
      <c r="AP8" s="263" t="s">
        <v>51</v>
      </c>
      <c r="AQ8" s="263"/>
      <c r="AR8" s="263"/>
      <c r="AS8" s="264"/>
      <c r="AT8" s="309"/>
      <c r="AU8" s="6"/>
      <c r="AV8" s="11"/>
      <c r="AW8" s="11"/>
      <c r="AX8" s="11"/>
      <c r="AY8" s="8"/>
    </row>
    <row r="9" spans="1:51" ht="14.45" customHeight="1">
      <c r="A9" s="223" t="s">
        <v>52</v>
      </c>
      <c r="B9" s="188"/>
      <c r="C9" s="145" t="s">
        <v>53</v>
      </c>
      <c r="D9" s="146"/>
      <c r="E9" s="166" t="s">
        <v>54</v>
      </c>
      <c r="F9" s="167"/>
      <c r="G9" s="189" t="s">
        <v>55</v>
      </c>
      <c r="H9" s="190"/>
      <c r="I9" s="190"/>
      <c r="J9" s="189" t="s">
        <v>56</v>
      </c>
      <c r="K9" s="190"/>
      <c r="L9" s="190"/>
      <c r="M9" s="190"/>
      <c r="N9" s="190"/>
      <c r="O9" s="190"/>
      <c r="P9" s="177" t="s">
        <v>39</v>
      </c>
      <c r="Q9" s="178"/>
      <c r="R9" s="170" t="s">
        <v>40</v>
      </c>
      <c r="S9" s="170"/>
      <c r="T9" s="170"/>
      <c r="U9" s="170"/>
      <c r="V9" s="13" t="s">
        <v>41</v>
      </c>
      <c r="W9" s="211" t="s">
        <v>57</v>
      </c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2"/>
      <c r="AK9" s="15" t="s">
        <v>43</v>
      </c>
      <c r="AL9" s="281" t="s">
        <v>44</v>
      </c>
      <c r="AM9" s="281"/>
      <c r="AN9" s="281"/>
      <c r="AO9" s="281"/>
      <c r="AP9" s="281"/>
      <c r="AQ9" s="281"/>
      <c r="AR9" s="281"/>
      <c r="AS9" s="14" t="s">
        <v>45</v>
      </c>
      <c r="AT9" s="308" t="s">
        <v>58</v>
      </c>
      <c r="AU9" s="6"/>
      <c r="AV9" s="11"/>
      <c r="AW9" s="11"/>
      <c r="AX9" s="11"/>
      <c r="AY9" s="8"/>
    </row>
    <row r="10" spans="1:51" ht="18" customHeight="1">
      <c r="A10" s="218"/>
      <c r="B10" s="188"/>
      <c r="C10" s="194" t="s">
        <v>59</v>
      </c>
      <c r="D10" s="195"/>
      <c r="E10" s="192" t="s">
        <v>60</v>
      </c>
      <c r="F10" s="193"/>
      <c r="G10" s="190"/>
      <c r="H10" s="190"/>
      <c r="I10" s="190"/>
      <c r="J10" s="190"/>
      <c r="K10" s="190"/>
      <c r="L10" s="190"/>
      <c r="M10" s="190"/>
      <c r="N10" s="190"/>
      <c r="O10" s="190"/>
      <c r="P10" s="278" t="s">
        <v>61</v>
      </c>
      <c r="Q10" s="279"/>
      <c r="R10" s="279"/>
      <c r="S10" s="279"/>
      <c r="T10" s="279"/>
      <c r="U10" s="279"/>
      <c r="V10" s="279"/>
      <c r="W10" s="279"/>
      <c r="X10" s="279"/>
      <c r="Y10" s="279"/>
      <c r="Z10" s="279"/>
      <c r="AA10" s="279"/>
      <c r="AB10" s="279"/>
      <c r="AC10" s="279"/>
      <c r="AD10" s="279"/>
      <c r="AE10" s="279"/>
      <c r="AF10" s="279"/>
      <c r="AG10" s="279"/>
      <c r="AH10" s="279"/>
      <c r="AI10" s="279"/>
      <c r="AJ10" s="280"/>
      <c r="AK10" s="277" t="s">
        <v>62</v>
      </c>
      <c r="AL10" s="263"/>
      <c r="AM10" s="263"/>
      <c r="AN10" s="263"/>
      <c r="AO10" s="16" t="s">
        <v>41</v>
      </c>
      <c r="AP10" s="263" t="s">
        <v>63</v>
      </c>
      <c r="AQ10" s="263"/>
      <c r="AR10" s="263"/>
      <c r="AS10" s="264"/>
      <c r="AT10" s="309"/>
      <c r="AU10" s="6"/>
      <c r="AV10" s="11"/>
      <c r="AW10" s="11"/>
      <c r="AX10" s="11"/>
      <c r="AY10" s="8"/>
    </row>
    <row r="11" spans="1:51" ht="14.45" customHeight="1">
      <c r="A11" s="223" t="s">
        <v>64</v>
      </c>
      <c r="B11" s="188"/>
      <c r="C11" s="145" t="s">
        <v>65</v>
      </c>
      <c r="D11" s="146"/>
      <c r="E11" s="166" t="s">
        <v>66</v>
      </c>
      <c r="F11" s="167"/>
      <c r="G11" s="189" t="s">
        <v>67</v>
      </c>
      <c r="H11" s="190"/>
      <c r="I11" s="190"/>
      <c r="J11" s="189" t="s">
        <v>68</v>
      </c>
      <c r="K11" s="190"/>
      <c r="L11" s="190"/>
      <c r="M11" s="190"/>
      <c r="N11" s="190"/>
      <c r="O11" s="190"/>
      <c r="P11" s="177" t="s">
        <v>39</v>
      </c>
      <c r="Q11" s="178"/>
      <c r="R11" s="170" t="s">
        <v>40</v>
      </c>
      <c r="S11" s="170"/>
      <c r="T11" s="170"/>
      <c r="U11" s="170"/>
      <c r="V11" s="13" t="s">
        <v>41</v>
      </c>
      <c r="W11" s="211" t="s">
        <v>69</v>
      </c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2"/>
      <c r="AK11" s="15" t="s">
        <v>43</v>
      </c>
      <c r="AL11" s="281" t="s">
        <v>44</v>
      </c>
      <c r="AM11" s="281"/>
      <c r="AN11" s="281"/>
      <c r="AO11" s="281"/>
      <c r="AP11" s="281"/>
      <c r="AQ11" s="281"/>
      <c r="AR11" s="281"/>
      <c r="AS11" s="14" t="s">
        <v>45</v>
      </c>
      <c r="AT11" s="308" t="s">
        <v>70</v>
      </c>
      <c r="AU11" s="6"/>
      <c r="AV11" s="11"/>
      <c r="AW11" s="11"/>
      <c r="AX11" s="11"/>
      <c r="AY11" s="8"/>
    </row>
    <row r="12" spans="1:51" ht="18" customHeight="1">
      <c r="A12" s="218"/>
      <c r="B12" s="188"/>
      <c r="C12" s="194" t="s">
        <v>71</v>
      </c>
      <c r="D12" s="195"/>
      <c r="E12" s="192" t="s">
        <v>72</v>
      </c>
      <c r="F12" s="193"/>
      <c r="G12" s="190"/>
      <c r="H12" s="190"/>
      <c r="I12" s="190"/>
      <c r="J12" s="190"/>
      <c r="K12" s="190"/>
      <c r="L12" s="190"/>
      <c r="M12" s="190"/>
      <c r="N12" s="190"/>
      <c r="O12" s="190"/>
      <c r="P12" s="278" t="s">
        <v>73</v>
      </c>
      <c r="Q12" s="279"/>
      <c r="R12" s="279"/>
      <c r="S12" s="279"/>
      <c r="T12" s="279"/>
      <c r="U12" s="279"/>
      <c r="V12" s="279"/>
      <c r="W12" s="279"/>
      <c r="X12" s="279"/>
      <c r="Y12" s="279"/>
      <c r="Z12" s="279"/>
      <c r="AA12" s="279"/>
      <c r="AB12" s="279"/>
      <c r="AC12" s="279"/>
      <c r="AD12" s="279"/>
      <c r="AE12" s="279"/>
      <c r="AF12" s="279"/>
      <c r="AG12" s="279"/>
      <c r="AH12" s="279"/>
      <c r="AI12" s="279"/>
      <c r="AJ12" s="280"/>
      <c r="AK12" s="277" t="s">
        <v>62</v>
      </c>
      <c r="AL12" s="263"/>
      <c r="AM12" s="263"/>
      <c r="AN12" s="263"/>
      <c r="AO12" s="16" t="s">
        <v>41</v>
      </c>
      <c r="AP12" s="263" t="s">
        <v>74</v>
      </c>
      <c r="AQ12" s="263"/>
      <c r="AR12" s="263"/>
      <c r="AS12" s="264"/>
      <c r="AT12" s="309"/>
      <c r="AU12" s="6"/>
      <c r="AV12" s="11"/>
      <c r="AW12" s="11"/>
      <c r="AX12" s="11"/>
      <c r="AY12" s="8"/>
    </row>
    <row r="13" spans="1:51" ht="15" customHeight="1">
      <c r="A13" s="223" t="s">
        <v>75</v>
      </c>
      <c r="B13" s="188"/>
      <c r="C13" s="145" t="s">
        <v>76</v>
      </c>
      <c r="D13" s="146"/>
      <c r="E13" s="166" t="s">
        <v>77</v>
      </c>
      <c r="F13" s="167"/>
      <c r="G13" s="151"/>
      <c r="H13" s="151"/>
      <c r="I13" s="151"/>
      <c r="J13" s="151"/>
      <c r="K13" s="151"/>
      <c r="L13" s="151"/>
      <c r="M13" s="151"/>
      <c r="N13" s="151"/>
      <c r="O13" s="151"/>
      <c r="P13" s="17"/>
      <c r="Q13" s="18"/>
      <c r="R13" s="269"/>
      <c r="S13" s="269"/>
      <c r="T13" s="269"/>
      <c r="U13" s="269"/>
      <c r="V13" s="19"/>
      <c r="W13" s="269"/>
      <c r="X13" s="269"/>
      <c r="Y13" s="269"/>
      <c r="Z13" s="269"/>
      <c r="AA13" s="269"/>
      <c r="AB13" s="269"/>
      <c r="AC13" s="269"/>
      <c r="AD13" s="269"/>
      <c r="AE13" s="269"/>
      <c r="AF13" s="269"/>
      <c r="AG13" s="269"/>
      <c r="AH13" s="269"/>
      <c r="AI13" s="269"/>
      <c r="AJ13" s="274"/>
      <c r="AK13" s="20"/>
      <c r="AL13" s="301"/>
      <c r="AM13" s="301"/>
      <c r="AN13" s="301"/>
      <c r="AO13" s="301"/>
      <c r="AP13" s="301"/>
      <c r="AQ13" s="301"/>
      <c r="AR13" s="301"/>
      <c r="AS13" s="21"/>
      <c r="AT13" s="333"/>
      <c r="AU13" s="6"/>
      <c r="AV13" s="11"/>
      <c r="AW13" s="11"/>
      <c r="AX13" s="11"/>
      <c r="AY13" s="8"/>
    </row>
    <row r="14" spans="1:51" ht="18" customHeight="1">
      <c r="A14" s="218"/>
      <c r="B14" s="188"/>
      <c r="C14" s="194" t="s">
        <v>78</v>
      </c>
      <c r="D14" s="195"/>
      <c r="E14" s="192" t="s">
        <v>79</v>
      </c>
      <c r="F14" s="193"/>
      <c r="G14" s="151"/>
      <c r="H14" s="151"/>
      <c r="I14" s="151"/>
      <c r="J14" s="151"/>
      <c r="K14" s="151"/>
      <c r="L14" s="151"/>
      <c r="M14" s="151"/>
      <c r="N14" s="151"/>
      <c r="O14" s="151"/>
      <c r="P14" s="298"/>
      <c r="Q14" s="299"/>
      <c r="R14" s="299"/>
      <c r="S14" s="299"/>
      <c r="T14" s="299"/>
      <c r="U14" s="299"/>
      <c r="V14" s="299"/>
      <c r="W14" s="299"/>
      <c r="X14" s="299"/>
      <c r="Y14" s="299"/>
      <c r="Z14" s="299"/>
      <c r="AA14" s="299"/>
      <c r="AB14" s="299"/>
      <c r="AC14" s="299"/>
      <c r="AD14" s="299"/>
      <c r="AE14" s="299"/>
      <c r="AF14" s="299"/>
      <c r="AG14" s="299"/>
      <c r="AH14" s="299"/>
      <c r="AI14" s="299"/>
      <c r="AJ14" s="300"/>
      <c r="AK14" s="297"/>
      <c r="AL14" s="295"/>
      <c r="AM14" s="295"/>
      <c r="AN14" s="295"/>
      <c r="AO14" s="22"/>
      <c r="AP14" s="295"/>
      <c r="AQ14" s="295"/>
      <c r="AR14" s="295"/>
      <c r="AS14" s="296"/>
      <c r="AT14" s="333"/>
      <c r="AU14" s="6"/>
      <c r="AV14" s="11"/>
      <c r="AW14" s="11"/>
      <c r="AX14" s="11"/>
      <c r="AY14" s="8"/>
    </row>
    <row r="15" spans="1:51" ht="15" customHeight="1">
      <c r="A15" s="247" t="s">
        <v>80</v>
      </c>
      <c r="B15" s="188"/>
      <c r="C15" s="145" t="s">
        <v>81</v>
      </c>
      <c r="D15" s="146"/>
      <c r="E15" s="166" t="s">
        <v>82</v>
      </c>
      <c r="F15" s="167"/>
      <c r="G15" s="151"/>
      <c r="H15" s="151"/>
      <c r="I15" s="151"/>
      <c r="J15" s="151"/>
      <c r="K15" s="151"/>
      <c r="L15" s="151"/>
      <c r="M15" s="151"/>
      <c r="N15" s="151"/>
      <c r="O15" s="151"/>
      <c r="P15" s="177" t="s">
        <v>39</v>
      </c>
      <c r="Q15" s="178"/>
      <c r="R15" s="170" t="s">
        <v>40</v>
      </c>
      <c r="S15" s="170"/>
      <c r="T15" s="170"/>
      <c r="U15" s="170"/>
      <c r="V15" s="13" t="s">
        <v>41</v>
      </c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2"/>
      <c r="AK15" s="15" t="s">
        <v>43</v>
      </c>
      <c r="AL15" s="281" t="s">
        <v>44</v>
      </c>
      <c r="AM15" s="281"/>
      <c r="AN15" s="281"/>
      <c r="AO15" s="281"/>
      <c r="AP15" s="281"/>
      <c r="AQ15" s="281"/>
      <c r="AR15" s="281"/>
      <c r="AS15" s="14" t="s">
        <v>45</v>
      </c>
      <c r="AT15" s="308" t="s">
        <v>46</v>
      </c>
      <c r="AU15" s="6"/>
      <c r="AV15" s="11"/>
      <c r="AW15" s="11"/>
      <c r="AX15" s="11"/>
      <c r="AY15" s="8"/>
    </row>
    <row r="16" spans="1:51" ht="18" customHeight="1">
      <c r="A16" s="218"/>
      <c r="B16" s="188"/>
      <c r="C16" s="194" t="s">
        <v>83</v>
      </c>
      <c r="D16" s="195"/>
      <c r="E16" s="192" t="s">
        <v>84</v>
      </c>
      <c r="F16" s="193"/>
      <c r="G16" s="151"/>
      <c r="H16" s="151"/>
      <c r="I16" s="151"/>
      <c r="J16" s="151"/>
      <c r="K16" s="151"/>
      <c r="L16" s="151"/>
      <c r="M16" s="151"/>
      <c r="N16" s="151"/>
      <c r="O16" s="151"/>
      <c r="P16" s="278" t="s">
        <v>85</v>
      </c>
      <c r="Q16" s="279"/>
      <c r="R16" s="279"/>
      <c r="S16" s="279"/>
      <c r="T16" s="279"/>
      <c r="U16" s="279"/>
      <c r="V16" s="279"/>
      <c r="W16" s="279"/>
      <c r="X16" s="279"/>
      <c r="Y16" s="279"/>
      <c r="Z16" s="279"/>
      <c r="AA16" s="279"/>
      <c r="AB16" s="279"/>
      <c r="AC16" s="279"/>
      <c r="AD16" s="279"/>
      <c r="AE16" s="279"/>
      <c r="AF16" s="279"/>
      <c r="AG16" s="279"/>
      <c r="AH16" s="279"/>
      <c r="AI16" s="279"/>
      <c r="AJ16" s="280"/>
      <c r="AK16" s="277" t="s">
        <v>86</v>
      </c>
      <c r="AL16" s="263"/>
      <c r="AM16" s="263"/>
      <c r="AN16" s="263"/>
      <c r="AO16" s="16" t="s">
        <v>41</v>
      </c>
      <c r="AP16" s="263" t="s">
        <v>87</v>
      </c>
      <c r="AQ16" s="263"/>
      <c r="AR16" s="263"/>
      <c r="AS16" s="264"/>
      <c r="AT16" s="309"/>
      <c r="AU16" s="6"/>
      <c r="AV16" s="11"/>
      <c r="AW16" s="11"/>
      <c r="AX16" s="11"/>
      <c r="AY16" s="8"/>
    </row>
    <row r="17" spans="1:51" ht="15" customHeight="1">
      <c r="A17" s="223" t="s">
        <v>88</v>
      </c>
      <c r="B17" s="188"/>
      <c r="C17" s="270" t="s">
        <v>85</v>
      </c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  <c r="P17" s="23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5"/>
      <c r="AU17" s="6"/>
      <c r="AV17" s="11"/>
      <c r="AW17" s="11"/>
      <c r="AX17" s="11"/>
      <c r="AY17" s="8"/>
    </row>
    <row r="18" spans="1:51" ht="15" customHeight="1">
      <c r="A18" s="218"/>
      <c r="B18" s="188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  <c r="P18" s="26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8"/>
      <c r="AU18" s="6"/>
      <c r="AV18" s="11"/>
      <c r="AW18" s="11"/>
      <c r="AX18" s="11"/>
      <c r="AY18" s="8"/>
    </row>
    <row r="19" spans="1:51" ht="14.45" customHeight="1">
      <c r="A19" s="223" t="s">
        <v>89</v>
      </c>
      <c r="B19" s="188"/>
      <c r="C19" s="270" t="s">
        <v>90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  <c r="P19" s="26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8"/>
      <c r="AU19" s="6"/>
      <c r="AV19" s="11"/>
      <c r="AW19" s="11"/>
      <c r="AX19" s="11"/>
      <c r="AY19" s="8"/>
    </row>
    <row r="20" spans="1:51" ht="14.45" customHeight="1">
      <c r="A20" s="218"/>
      <c r="B20" s="188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  <c r="P20" s="26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8"/>
      <c r="AU20" s="6"/>
      <c r="AV20" s="11"/>
      <c r="AW20" s="11"/>
      <c r="AX20" s="11"/>
      <c r="AY20" s="8"/>
    </row>
    <row r="21" spans="1:51" ht="14.45" customHeight="1">
      <c r="A21" s="223" t="s">
        <v>91</v>
      </c>
      <c r="B21" s="188"/>
      <c r="C21" s="168" t="s">
        <v>92</v>
      </c>
      <c r="D21" s="153"/>
      <c r="E21" s="152" t="s">
        <v>93</v>
      </c>
      <c r="F21" s="153"/>
      <c r="G21" s="152" t="s">
        <v>94</v>
      </c>
      <c r="H21" s="153"/>
      <c r="I21" s="29"/>
      <c r="J21" s="29"/>
      <c r="K21" s="29"/>
      <c r="L21" s="29"/>
      <c r="M21" s="29"/>
      <c r="N21" s="29"/>
      <c r="O21" s="30"/>
      <c r="P21" s="26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8"/>
      <c r="AU21" s="6"/>
      <c r="AV21" s="11"/>
      <c r="AW21" s="11"/>
      <c r="AX21" s="11"/>
      <c r="AY21" s="8"/>
    </row>
    <row r="22" spans="1:51" ht="14.45" customHeight="1">
      <c r="A22" s="219"/>
      <c r="B22" s="246"/>
      <c r="C22" s="169"/>
      <c r="D22" s="154"/>
      <c r="E22" s="154"/>
      <c r="F22" s="154"/>
      <c r="G22" s="154"/>
      <c r="H22" s="154"/>
      <c r="I22" s="31"/>
      <c r="J22" s="31"/>
      <c r="K22" s="31"/>
      <c r="L22" s="31"/>
      <c r="M22" s="31"/>
      <c r="N22" s="31"/>
      <c r="O22" s="32"/>
      <c r="P22" s="33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5"/>
      <c r="AU22" s="6"/>
      <c r="AV22" s="11"/>
      <c r="AW22" s="11"/>
      <c r="AX22" s="11"/>
      <c r="AY22" s="8"/>
    </row>
    <row r="23" spans="1:51" ht="14.1" customHeight="1">
      <c r="A23" s="253" t="s">
        <v>95</v>
      </c>
      <c r="B23" s="186" t="s">
        <v>96</v>
      </c>
      <c r="C23" s="306" t="s">
        <v>97</v>
      </c>
      <c r="D23" s="307"/>
      <c r="E23" s="155" t="s">
        <v>98</v>
      </c>
      <c r="F23" s="156"/>
      <c r="G23" s="186" t="s">
        <v>99</v>
      </c>
      <c r="H23" s="187"/>
      <c r="I23" s="186" t="s">
        <v>100</v>
      </c>
      <c r="J23" s="187"/>
      <c r="K23" s="187"/>
      <c r="L23" s="187"/>
      <c r="M23" s="186" t="s">
        <v>101</v>
      </c>
      <c r="N23" s="187"/>
      <c r="O23" s="187"/>
      <c r="P23" s="232" t="s">
        <v>102</v>
      </c>
      <c r="Q23" s="187"/>
      <c r="R23" s="187"/>
      <c r="S23" s="187"/>
      <c r="T23" s="233"/>
      <c r="U23" s="36"/>
      <c r="V23" s="37"/>
      <c r="W23" s="37"/>
      <c r="X23" s="37"/>
      <c r="Y23" s="38"/>
      <c r="Z23" s="38"/>
      <c r="AA23" s="38"/>
      <c r="AB23" s="38"/>
      <c r="AC23" s="38"/>
      <c r="AD23" s="38"/>
      <c r="AE23" s="38"/>
      <c r="AF23" s="38"/>
      <c r="AG23" s="38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40"/>
      <c r="AU23" s="11"/>
      <c r="AV23" s="11"/>
      <c r="AW23" s="11"/>
      <c r="AX23" s="11"/>
      <c r="AY23" s="8"/>
    </row>
    <row r="24" spans="1:51" ht="14.1" customHeight="1">
      <c r="A24" s="254"/>
      <c r="B24" s="188"/>
      <c r="C24" s="265" t="s">
        <v>103</v>
      </c>
      <c r="D24" s="266"/>
      <c r="E24" s="267" t="s">
        <v>104</v>
      </c>
      <c r="F24" s="26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234"/>
      <c r="U24" s="41"/>
      <c r="V24" s="42"/>
      <c r="W24" s="42"/>
      <c r="X24" s="43"/>
      <c r="Y24" s="260" t="s">
        <v>105</v>
      </c>
      <c r="Z24" s="261"/>
      <c r="AA24" s="261"/>
      <c r="AB24" s="261"/>
      <c r="AC24" s="261"/>
      <c r="AD24" s="261"/>
      <c r="AE24" s="261"/>
      <c r="AF24" s="261"/>
      <c r="AG24" s="262"/>
      <c r="AH24" s="41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11"/>
      <c r="AU24" s="11"/>
      <c r="AV24" s="11"/>
      <c r="AW24" s="11"/>
      <c r="AX24" s="11"/>
      <c r="AY24" s="8"/>
    </row>
    <row r="25" spans="1:51" ht="15.95" customHeight="1">
      <c r="A25" s="149">
        <v>1</v>
      </c>
      <c r="B25" s="147" t="s">
        <v>263</v>
      </c>
      <c r="C25" s="145" t="s">
        <v>106</v>
      </c>
      <c r="D25" s="146"/>
      <c r="E25" s="166" t="s">
        <v>107</v>
      </c>
      <c r="F25" s="167"/>
      <c r="G25" s="171" t="s">
        <v>260</v>
      </c>
      <c r="H25" s="173"/>
      <c r="I25" s="171" t="s">
        <v>108</v>
      </c>
      <c r="J25" s="172"/>
      <c r="K25" s="172"/>
      <c r="L25" s="173"/>
      <c r="M25" s="171" t="s">
        <v>109</v>
      </c>
      <c r="N25" s="172"/>
      <c r="O25" s="173"/>
      <c r="P25" s="171" t="s">
        <v>110</v>
      </c>
      <c r="Q25" s="172"/>
      <c r="R25" s="172"/>
      <c r="S25" s="172"/>
      <c r="T25" s="203"/>
      <c r="U25" s="41"/>
      <c r="V25" s="42"/>
      <c r="W25" s="42"/>
      <c r="X25" s="43"/>
      <c r="Y25" s="160">
        <v>9</v>
      </c>
      <c r="Z25" s="161"/>
      <c r="AA25" s="161"/>
      <c r="AB25" s="161"/>
      <c r="AC25" s="161"/>
      <c r="AD25" s="161"/>
      <c r="AE25" s="161"/>
      <c r="AF25" s="161"/>
      <c r="AG25" s="162"/>
      <c r="AH25" s="41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11"/>
      <c r="AU25" s="11"/>
      <c r="AV25" s="11"/>
      <c r="AW25" s="11"/>
      <c r="AX25" s="11"/>
      <c r="AY25" s="8"/>
    </row>
    <row r="26" spans="1:51" ht="20.100000000000001" customHeight="1">
      <c r="A26" s="150"/>
      <c r="B26" s="148"/>
      <c r="C26" s="194" t="s">
        <v>111</v>
      </c>
      <c r="D26" s="195"/>
      <c r="E26" s="192" t="s">
        <v>112</v>
      </c>
      <c r="F26" s="193"/>
      <c r="G26" s="174"/>
      <c r="H26" s="176"/>
      <c r="I26" s="174"/>
      <c r="J26" s="175"/>
      <c r="K26" s="175"/>
      <c r="L26" s="176"/>
      <c r="M26" s="174"/>
      <c r="N26" s="175"/>
      <c r="O26" s="176"/>
      <c r="P26" s="174"/>
      <c r="Q26" s="175"/>
      <c r="R26" s="175"/>
      <c r="S26" s="175"/>
      <c r="T26" s="204"/>
      <c r="U26" s="41"/>
      <c r="V26" s="42"/>
      <c r="W26" s="42"/>
      <c r="X26" s="43"/>
      <c r="Y26" s="163"/>
      <c r="Z26" s="164"/>
      <c r="AA26" s="164"/>
      <c r="AB26" s="164"/>
      <c r="AC26" s="164"/>
      <c r="AD26" s="164"/>
      <c r="AE26" s="164"/>
      <c r="AF26" s="164"/>
      <c r="AG26" s="165"/>
      <c r="AH26" s="41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11"/>
      <c r="AU26" s="11"/>
      <c r="AV26" s="11"/>
      <c r="AW26" s="11"/>
      <c r="AX26" s="11"/>
      <c r="AY26" s="8"/>
    </row>
    <row r="27" spans="1:51" ht="15.95" customHeight="1">
      <c r="A27" s="149">
        <v>2</v>
      </c>
      <c r="B27" s="147" t="s">
        <v>264</v>
      </c>
      <c r="C27" s="145" t="s">
        <v>113</v>
      </c>
      <c r="D27" s="146"/>
      <c r="E27" s="166" t="s">
        <v>114</v>
      </c>
      <c r="F27" s="167"/>
      <c r="G27" s="171" t="s">
        <v>260</v>
      </c>
      <c r="H27" s="173"/>
      <c r="I27" s="171" t="s">
        <v>115</v>
      </c>
      <c r="J27" s="172"/>
      <c r="K27" s="172"/>
      <c r="L27" s="173"/>
      <c r="M27" s="171" t="s">
        <v>116</v>
      </c>
      <c r="N27" s="172"/>
      <c r="O27" s="173"/>
      <c r="P27" s="184">
        <v>163</v>
      </c>
      <c r="Q27" s="172"/>
      <c r="R27" s="172"/>
      <c r="S27" s="172"/>
      <c r="T27" s="203"/>
      <c r="U27" s="41"/>
      <c r="V27" s="42"/>
      <c r="W27" s="42"/>
      <c r="X27" s="42"/>
      <c r="Y27" s="39"/>
      <c r="Z27" s="39"/>
      <c r="AA27" s="39"/>
      <c r="AB27" s="39"/>
      <c r="AC27" s="39"/>
      <c r="AD27" s="39"/>
      <c r="AE27" s="39"/>
      <c r="AF27" s="39"/>
      <c r="AG27" s="39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11"/>
      <c r="AU27" s="11"/>
      <c r="AV27" s="11"/>
      <c r="AW27" s="11"/>
      <c r="AX27" s="11"/>
      <c r="AY27" s="8"/>
    </row>
    <row r="28" spans="1:51" ht="20.100000000000001" customHeight="1">
      <c r="A28" s="150"/>
      <c r="B28" s="148"/>
      <c r="C28" s="194" t="s">
        <v>117</v>
      </c>
      <c r="D28" s="195"/>
      <c r="E28" s="192" t="s">
        <v>118</v>
      </c>
      <c r="F28" s="193"/>
      <c r="G28" s="174"/>
      <c r="H28" s="176"/>
      <c r="I28" s="174"/>
      <c r="J28" s="175"/>
      <c r="K28" s="175"/>
      <c r="L28" s="176"/>
      <c r="M28" s="174"/>
      <c r="N28" s="175"/>
      <c r="O28" s="176"/>
      <c r="P28" s="174"/>
      <c r="Q28" s="175"/>
      <c r="R28" s="175"/>
      <c r="S28" s="175"/>
      <c r="T28" s="204"/>
      <c r="U28" s="41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11"/>
      <c r="AU28" s="11"/>
      <c r="AV28" s="11"/>
      <c r="AW28" s="11"/>
      <c r="AX28" s="11"/>
      <c r="AY28" s="8"/>
    </row>
    <row r="29" spans="1:51" ht="15.95" customHeight="1">
      <c r="A29" s="149">
        <v>3</v>
      </c>
      <c r="B29" s="147" t="s">
        <v>265</v>
      </c>
      <c r="C29" s="145" t="s">
        <v>76</v>
      </c>
      <c r="D29" s="146"/>
      <c r="E29" s="166" t="s">
        <v>119</v>
      </c>
      <c r="F29" s="167"/>
      <c r="G29" s="171" t="s">
        <v>260</v>
      </c>
      <c r="H29" s="173"/>
      <c r="I29" s="171" t="s">
        <v>120</v>
      </c>
      <c r="J29" s="172"/>
      <c r="K29" s="172"/>
      <c r="L29" s="173"/>
      <c r="M29" s="184">
        <v>511176322</v>
      </c>
      <c r="N29" s="172"/>
      <c r="O29" s="173"/>
      <c r="P29" s="184">
        <v>148</v>
      </c>
      <c r="Q29" s="172"/>
      <c r="R29" s="172"/>
      <c r="S29" s="172"/>
      <c r="T29" s="203"/>
      <c r="U29" s="41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11"/>
      <c r="AU29" s="11"/>
      <c r="AV29" s="11"/>
      <c r="AW29" s="11"/>
      <c r="AX29" s="11"/>
      <c r="AY29" s="8"/>
    </row>
    <row r="30" spans="1:51" ht="20.100000000000001" customHeight="1">
      <c r="A30" s="150"/>
      <c r="B30" s="148"/>
      <c r="C30" s="194" t="s">
        <v>78</v>
      </c>
      <c r="D30" s="195"/>
      <c r="E30" s="192" t="s">
        <v>121</v>
      </c>
      <c r="F30" s="193"/>
      <c r="G30" s="174"/>
      <c r="H30" s="176"/>
      <c r="I30" s="174"/>
      <c r="J30" s="175"/>
      <c r="K30" s="175"/>
      <c r="L30" s="176"/>
      <c r="M30" s="174"/>
      <c r="N30" s="175"/>
      <c r="O30" s="176"/>
      <c r="P30" s="174"/>
      <c r="Q30" s="175"/>
      <c r="R30" s="175"/>
      <c r="S30" s="175"/>
      <c r="T30" s="204"/>
      <c r="U30" s="41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11"/>
      <c r="AU30" s="11"/>
      <c r="AV30" s="11"/>
      <c r="AW30" s="11"/>
      <c r="AX30" s="11"/>
      <c r="AY30" s="8"/>
    </row>
    <row r="31" spans="1:51" ht="15.95" customHeight="1">
      <c r="A31" s="149">
        <v>4</v>
      </c>
      <c r="B31" s="147" t="s">
        <v>266</v>
      </c>
      <c r="C31" s="145" t="s">
        <v>65</v>
      </c>
      <c r="D31" s="146"/>
      <c r="E31" s="166" t="s">
        <v>122</v>
      </c>
      <c r="F31" s="167"/>
      <c r="G31" s="171" t="s">
        <v>261</v>
      </c>
      <c r="H31" s="173"/>
      <c r="I31" s="171" t="s">
        <v>123</v>
      </c>
      <c r="J31" s="172"/>
      <c r="K31" s="172"/>
      <c r="L31" s="173"/>
      <c r="M31" s="184">
        <v>510184449</v>
      </c>
      <c r="N31" s="172"/>
      <c r="O31" s="173"/>
      <c r="P31" s="184">
        <v>153</v>
      </c>
      <c r="Q31" s="172"/>
      <c r="R31" s="172"/>
      <c r="S31" s="172"/>
      <c r="T31" s="203"/>
      <c r="U31" s="41"/>
      <c r="V31" s="42"/>
      <c r="W31" s="42"/>
      <c r="X31" s="42"/>
      <c r="Y31" s="44"/>
      <c r="Z31" s="44"/>
      <c r="AA31" s="44"/>
      <c r="AB31" s="44"/>
      <c r="AC31" s="44"/>
      <c r="AD31" s="44"/>
      <c r="AE31" s="44"/>
      <c r="AF31" s="44"/>
      <c r="AG31" s="44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11"/>
      <c r="AU31" s="11"/>
      <c r="AV31" s="11"/>
      <c r="AW31" s="11"/>
      <c r="AX31" s="11"/>
      <c r="AY31" s="8"/>
    </row>
    <row r="32" spans="1:51" ht="20.100000000000001" customHeight="1">
      <c r="A32" s="150"/>
      <c r="B32" s="148"/>
      <c r="C32" s="194" t="s">
        <v>71</v>
      </c>
      <c r="D32" s="195"/>
      <c r="E32" s="192" t="s">
        <v>124</v>
      </c>
      <c r="F32" s="193"/>
      <c r="G32" s="174"/>
      <c r="H32" s="176"/>
      <c r="I32" s="174"/>
      <c r="J32" s="175"/>
      <c r="K32" s="175"/>
      <c r="L32" s="176"/>
      <c r="M32" s="174"/>
      <c r="N32" s="175"/>
      <c r="O32" s="176"/>
      <c r="P32" s="174"/>
      <c r="Q32" s="175"/>
      <c r="R32" s="175"/>
      <c r="S32" s="175"/>
      <c r="T32" s="204"/>
      <c r="U32" s="41"/>
      <c r="V32" s="42"/>
      <c r="W32" s="42"/>
      <c r="X32" s="43"/>
      <c r="Y32" s="260" t="s">
        <v>125</v>
      </c>
      <c r="Z32" s="261"/>
      <c r="AA32" s="261"/>
      <c r="AB32" s="261"/>
      <c r="AC32" s="261"/>
      <c r="AD32" s="261"/>
      <c r="AE32" s="261"/>
      <c r="AF32" s="261"/>
      <c r="AG32" s="262"/>
      <c r="AH32" s="41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11"/>
      <c r="AU32" s="11"/>
      <c r="AV32" s="11"/>
      <c r="AW32" s="11"/>
      <c r="AX32" s="11"/>
      <c r="AY32" s="8"/>
    </row>
    <row r="33" spans="1:51" ht="15.95" customHeight="1">
      <c r="A33" s="149">
        <v>5</v>
      </c>
      <c r="B33" s="147" t="s">
        <v>267</v>
      </c>
      <c r="C33" s="145" t="s">
        <v>126</v>
      </c>
      <c r="D33" s="146"/>
      <c r="E33" s="166" t="s">
        <v>127</v>
      </c>
      <c r="F33" s="167"/>
      <c r="G33" s="171" t="s">
        <v>261</v>
      </c>
      <c r="H33" s="173"/>
      <c r="I33" s="171" t="s">
        <v>123</v>
      </c>
      <c r="J33" s="172"/>
      <c r="K33" s="172"/>
      <c r="L33" s="173"/>
      <c r="M33" s="184">
        <v>514392058</v>
      </c>
      <c r="N33" s="172"/>
      <c r="O33" s="173"/>
      <c r="P33" s="184">
        <v>147</v>
      </c>
      <c r="Q33" s="172"/>
      <c r="R33" s="172"/>
      <c r="S33" s="172"/>
      <c r="T33" s="203"/>
      <c r="U33" s="41"/>
      <c r="V33" s="42"/>
      <c r="W33" s="42"/>
      <c r="X33" s="43"/>
      <c r="Y33" s="310" t="s">
        <v>128</v>
      </c>
      <c r="Z33" s="172"/>
      <c r="AA33" s="172"/>
      <c r="AB33" s="172"/>
      <c r="AC33" s="172"/>
      <c r="AD33" s="172"/>
      <c r="AE33" s="172"/>
      <c r="AF33" s="172"/>
      <c r="AG33" s="203"/>
      <c r="AH33" s="41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11"/>
      <c r="AU33" s="11"/>
      <c r="AV33" s="11"/>
      <c r="AW33" s="11"/>
      <c r="AX33" s="11"/>
      <c r="AY33" s="8"/>
    </row>
    <row r="34" spans="1:51" ht="20.100000000000001" customHeight="1">
      <c r="A34" s="150"/>
      <c r="B34" s="148"/>
      <c r="C34" s="194" t="s">
        <v>129</v>
      </c>
      <c r="D34" s="195"/>
      <c r="E34" s="192" t="s">
        <v>130</v>
      </c>
      <c r="F34" s="193"/>
      <c r="G34" s="174"/>
      <c r="H34" s="176"/>
      <c r="I34" s="174"/>
      <c r="J34" s="175"/>
      <c r="K34" s="175"/>
      <c r="L34" s="176"/>
      <c r="M34" s="174"/>
      <c r="N34" s="175"/>
      <c r="O34" s="176"/>
      <c r="P34" s="174"/>
      <c r="Q34" s="175"/>
      <c r="R34" s="175"/>
      <c r="S34" s="175"/>
      <c r="T34" s="204"/>
      <c r="U34" s="41"/>
      <c r="V34" s="42"/>
      <c r="W34" s="42"/>
      <c r="X34" s="43"/>
      <c r="Y34" s="311"/>
      <c r="Z34" s="222"/>
      <c r="AA34" s="222"/>
      <c r="AB34" s="222"/>
      <c r="AC34" s="222"/>
      <c r="AD34" s="222"/>
      <c r="AE34" s="222"/>
      <c r="AF34" s="222"/>
      <c r="AG34" s="312"/>
      <c r="AH34" s="41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11"/>
      <c r="AU34" s="11"/>
      <c r="AV34" s="11"/>
      <c r="AW34" s="11"/>
      <c r="AX34" s="11"/>
      <c r="AY34" s="8"/>
    </row>
    <row r="35" spans="1:51" ht="15.95" customHeight="1">
      <c r="A35" s="149">
        <v>6</v>
      </c>
      <c r="B35" s="147" t="s">
        <v>268</v>
      </c>
      <c r="C35" s="145" t="s">
        <v>131</v>
      </c>
      <c r="D35" s="146"/>
      <c r="E35" s="166" t="s">
        <v>132</v>
      </c>
      <c r="F35" s="167"/>
      <c r="G35" s="171" t="s">
        <v>261</v>
      </c>
      <c r="H35" s="173"/>
      <c r="I35" s="171" t="s">
        <v>123</v>
      </c>
      <c r="J35" s="172"/>
      <c r="K35" s="172"/>
      <c r="L35" s="173"/>
      <c r="M35" s="184">
        <v>514563458</v>
      </c>
      <c r="N35" s="172"/>
      <c r="O35" s="173"/>
      <c r="P35" s="184">
        <v>138</v>
      </c>
      <c r="Q35" s="172"/>
      <c r="R35" s="172"/>
      <c r="S35" s="172"/>
      <c r="T35" s="203"/>
      <c r="U35" s="41"/>
      <c r="V35" s="42"/>
      <c r="W35" s="42"/>
      <c r="X35" s="42"/>
      <c r="Y35" s="39"/>
      <c r="Z35" s="39"/>
      <c r="AA35" s="39"/>
      <c r="AB35" s="39"/>
      <c r="AC35" s="39"/>
      <c r="AD35" s="39"/>
      <c r="AE35" s="39"/>
      <c r="AF35" s="39"/>
      <c r="AG35" s="39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11"/>
      <c r="AU35" s="11"/>
      <c r="AV35" s="11"/>
      <c r="AW35" s="11"/>
      <c r="AX35" s="11"/>
      <c r="AY35" s="8"/>
    </row>
    <row r="36" spans="1:51" ht="20.100000000000001" customHeight="1">
      <c r="A36" s="150"/>
      <c r="B36" s="148"/>
      <c r="C36" s="194" t="s">
        <v>133</v>
      </c>
      <c r="D36" s="195"/>
      <c r="E36" s="192" t="s">
        <v>134</v>
      </c>
      <c r="F36" s="193"/>
      <c r="G36" s="174"/>
      <c r="H36" s="176"/>
      <c r="I36" s="174"/>
      <c r="J36" s="175"/>
      <c r="K36" s="175"/>
      <c r="L36" s="176"/>
      <c r="M36" s="174"/>
      <c r="N36" s="175"/>
      <c r="O36" s="176"/>
      <c r="P36" s="174"/>
      <c r="Q36" s="175"/>
      <c r="R36" s="175"/>
      <c r="S36" s="175"/>
      <c r="T36" s="204"/>
      <c r="U36" s="41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11"/>
      <c r="AU36" s="11"/>
      <c r="AV36" s="11"/>
      <c r="AW36" s="11"/>
      <c r="AX36" s="11"/>
      <c r="AY36" s="8"/>
    </row>
    <row r="37" spans="1:51" ht="15.95" customHeight="1">
      <c r="A37" s="149">
        <v>7</v>
      </c>
      <c r="B37" s="147" t="s">
        <v>269</v>
      </c>
      <c r="C37" s="145" t="s">
        <v>135</v>
      </c>
      <c r="D37" s="146"/>
      <c r="E37" s="166" t="s">
        <v>136</v>
      </c>
      <c r="F37" s="167"/>
      <c r="G37" s="171" t="s">
        <v>262</v>
      </c>
      <c r="H37" s="173"/>
      <c r="I37" s="171" t="s">
        <v>137</v>
      </c>
      <c r="J37" s="172"/>
      <c r="K37" s="172"/>
      <c r="L37" s="173"/>
      <c r="M37" s="184">
        <v>515658751</v>
      </c>
      <c r="N37" s="172"/>
      <c r="O37" s="173"/>
      <c r="P37" s="184">
        <v>107</v>
      </c>
      <c r="Q37" s="172"/>
      <c r="R37" s="172"/>
      <c r="S37" s="172"/>
      <c r="T37" s="203"/>
      <c r="U37" s="41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11"/>
      <c r="AU37" s="11"/>
      <c r="AV37" s="11"/>
      <c r="AW37" s="11"/>
      <c r="AX37" s="11"/>
      <c r="AY37" s="8"/>
    </row>
    <row r="38" spans="1:51" ht="20.100000000000001" customHeight="1">
      <c r="A38" s="150"/>
      <c r="B38" s="148"/>
      <c r="C38" s="194" t="s">
        <v>138</v>
      </c>
      <c r="D38" s="195"/>
      <c r="E38" s="192" t="s">
        <v>139</v>
      </c>
      <c r="F38" s="193"/>
      <c r="G38" s="174"/>
      <c r="H38" s="176"/>
      <c r="I38" s="174"/>
      <c r="J38" s="175"/>
      <c r="K38" s="175"/>
      <c r="L38" s="176"/>
      <c r="M38" s="174"/>
      <c r="N38" s="175"/>
      <c r="O38" s="176"/>
      <c r="P38" s="174"/>
      <c r="Q38" s="175"/>
      <c r="R38" s="175"/>
      <c r="S38" s="175"/>
      <c r="T38" s="204"/>
      <c r="U38" s="41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11"/>
      <c r="AU38" s="11"/>
      <c r="AV38" s="11"/>
      <c r="AW38" s="11"/>
      <c r="AX38" s="11"/>
      <c r="AY38" s="8"/>
    </row>
    <row r="39" spans="1:51" ht="15.95" customHeight="1">
      <c r="A39" s="149">
        <v>8</v>
      </c>
      <c r="B39" s="147"/>
      <c r="C39" s="145"/>
      <c r="D39" s="146"/>
      <c r="E39" s="166"/>
      <c r="F39" s="167"/>
      <c r="G39" s="171"/>
      <c r="H39" s="173"/>
      <c r="I39" s="171"/>
      <c r="J39" s="172"/>
      <c r="K39" s="172"/>
      <c r="L39" s="173"/>
      <c r="M39" s="184"/>
      <c r="N39" s="172"/>
      <c r="O39" s="173"/>
      <c r="P39" s="184"/>
      <c r="Q39" s="172"/>
      <c r="R39" s="172"/>
      <c r="S39" s="172"/>
      <c r="T39" s="203"/>
      <c r="U39" s="41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11"/>
      <c r="AU39" s="11"/>
      <c r="AV39" s="11"/>
      <c r="AW39" s="11"/>
      <c r="AX39" s="11"/>
      <c r="AY39" s="8"/>
    </row>
    <row r="40" spans="1:51" ht="20.100000000000001" customHeight="1">
      <c r="A40" s="150"/>
      <c r="B40" s="148"/>
      <c r="C40" s="194"/>
      <c r="D40" s="195"/>
      <c r="E40" s="192"/>
      <c r="F40" s="193"/>
      <c r="G40" s="174"/>
      <c r="H40" s="176"/>
      <c r="I40" s="174"/>
      <c r="J40" s="175"/>
      <c r="K40" s="175"/>
      <c r="L40" s="176"/>
      <c r="M40" s="174"/>
      <c r="N40" s="175"/>
      <c r="O40" s="176"/>
      <c r="P40" s="174"/>
      <c r="Q40" s="175"/>
      <c r="R40" s="175"/>
      <c r="S40" s="175"/>
      <c r="T40" s="204"/>
      <c r="U40" s="41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11"/>
      <c r="AU40" s="11"/>
      <c r="AV40" s="11"/>
      <c r="AW40" s="11"/>
      <c r="AX40" s="11"/>
      <c r="AY40" s="8"/>
    </row>
    <row r="41" spans="1:51" ht="15.95" customHeight="1">
      <c r="A41" s="149">
        <v>9</v>
      </c>
      <c r="B41" s="191"/>
      <c r="C41" s="221"/>
      <c r="D41" s="146"/>
      <c r="E41" s="146"/>
      <c r="F41" s="167"/>
      <c r="G41" s="184"/>
      <c r="H41" s="173"/>
      <c r="I41" s="184"/>
      <c r="J41" s="172"/>
      <c r="K41" s="172"/>
      <c r="L41" s="173"/>
      <c r="M41" s="184"/>
      <c r="N41" s="172"/>
      <c r="O41" s="173"/>
      <c r="P41" s="184"/>
      <c r="Q41" s="172"/>
      <c r="R41" s="172"/>
      <c r="S41" s="172"/>
      <c r="T41" s="203"/>
      <c r="U41" s="41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11"/>
      <c r="AU41" s="11"/>
      <c r="AV41" s="11"/>
      <c r="AW41" s="11"/>
      <c r="AX41" s="11"/>
      <c r="AY41" s="8"/>
    </row>
    <row r="42" spans="1:51" ht="20.100000000000001" customHeight="1">
      <c r="A42" s="150"/>
      <c r="B42" s="148"/>
      <c r="C42" s="231"/>
      <c r="D42" s="195"/>
      <c r="E42" s="195"/>
      <c r="F42" s="193"/>
      <c r="G42" s="174"/>
      <c r="H42" s="176"/>
      <c r="I42" s="174"/>
      <c r="J42" s="175"/>
      <c r="K42" s="175"/>
      <c r="L42" s="176"/>
      <c r="M42" s="174"/>
      <c r="N42" s="175"/>
      <c r="O42" s="176"/>
      <c r="P42" s="174"/>
      <c r="Q42" s="175"/>
      <c r="R42" s="175"/>
      <c r="S42" s="175"/>
      <c r="T42" s="204"/>
      <c r="U42" s="41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11"/>
      <c r="AU42" s="11"/>
      <c r="AV42" s="11"/>
      <c r="AW42" s="11"/>
      <c r="AX42" s="11"/>
      <c r="AY42" s="8"/>
    </row>
    <row r="43" spans="1:51" ht="15.95" customHeight="1">
      <c r="A43" s="149">
        <v>10</v>
      </c>
      <c r="B43" s="191"/>
      <c r="C43" s="221"/>
      <c r="D43" s="146"/>
      <c r="E43" s="146"/>
      <c r="F43" s="167"/>
      <c r="G43" s="184"/>
      <c r="H43" s="173"/>
      <c r="I43" s="184"/>
      <c r="J43" s="172"/>
      <c r="K43" s="172"/>
      <c r="L43" s="173"/>
      <c r="M43" s="184"/>
      <c r="N43" s="172"/>
      <c r="O43" s="173"/>
      <c r="P43" s="184"/>
      <c r="Q43" s="172"/>
      <c r="R43" s="172"/>
      <c r="S43" s="172"/>
      <c r="T43" s="203"/>
      <c r="U43" s="41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11"/>
      <c r="AU43" s="11"/>
      <c r="AV43" s="11"/>
      <c r="AW43" s="11"/>
      <c r="AX43" s="11"/>
      <c r="AY43" s="8"/>
    </row>
    <row r="44" spans="1:51" ht="20.100000000000001" customHeight="1">
      <c r="A44" s="150"/>
      <c r="B44" s="148"/>
      <c r="C44" s="231"/>
      <c r="D44" s="195"/>
      <c r="E44" s="195"/>
      <c r="F44" s="193"/>
      <c r="G44" s="174"/>
      <c r="H44" s="176"/>
      <c r="I44" s="174"/>
      <c r="J44" s="175"/>
      <c r="K44" s="175"/>
      <c r="L44" s="176"/>
      <c r="M44" s="174"/>
      <c r="N44" s="175"/>
      <c r="O44" s="176"/>
      <c r="P44" s="174"/>
      <c r="Q44" s="175"/>
      <c r="R44" s="175"/>
      <c r="S44" s="175"/>
      <c r="T44" s="204"/>
      <c r="U44" s="41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11"/>
      <c r="AU44" s="11"/>
      <c r="AV44" s="11"/>
      <c r="AW44" s="11"/>
      <c r="AX44" s="11"/>
      <c r="AY44" s="8"/>
    </row>
    <row r="45" spans="1:51" ht="15.95" customHeight="1">
      <c r="A45" s="149">
        <v>11</v>
      </c>
      <c r="B45" s="191"/>
      <c r="C45" s="221"/>
      <c r="D45" s="146"/>
      <c r="E45" s="146"/>
      <c r="F45" s="167"/>
      <c r="G45" s="184"/>
      <c r="H45" s="173"/>
      <c r="I45" s="184"/>
      <c r="J45" s="172"/>
      <c r="K45" s="172"/>
      <c r="L45" s="173"/>
      <c r="M45" s="184"/>
      <c r="N45" s="172"/>
      <c r="O45" s="173"/>
      <c r="P45" s="184"/>
      <c r="Q45" s="172"/>
      <c r="R45" s="172"/>
      <c r="S45" s="172"/>
      <c r="T45" s="203"/>
      <c r="U45" s="41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11"/>
      <c r="AU45" s="11"/>
      <c r="AV45" s="11"/>
      <c r="AW45" s="11"/>
      <c r="AX45" s="11"/>
      <c r="AY45" s="8"/>
    </row>
    <row r="46" spans="1:51" ht="20.100000000000001" customHeight="1">
      <c r="A46" s="150"/>
      <c r="B46" s="148"/>
      <c r="C46" s="231"/>
      <c r="D46" s="195"/>
      <c r="E46" s="195"/>
      <c r="F46" s="193"/>
      <c r="G46" s="174"/>
      <c r="H46" s="176"/>
      <c r="I46" s="174"/>
      <c r="J46" s="175"/>
      <c r="K46" s="175"/>
      <c r="L46" s="176"/>
      <c r="M46" s="174"/>
      <c r="N46" s="175"/>
      <c r="O46" s="176"/>
      <c r="P46" s="174"/>
      <c r="Q46" s="175"/>
      <c r="R46" s="175"/>
      <c r="S46" s="175"/>
      <c r="T46" s="204"/>
      <c r="U46" s="41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11"/>
      <c r="AU46" s="11"/>
      <c r="AV46" s="11"/>
      <c r="AW46" s="11"/>
      <c r="AX46" s="11"/>
      <c r="AY46" s="8"/>
    </row>
    <row r="47" spans="1:51" ht="15.95" customHeight="1">
      <c r="A47" s="149">
        <v>12</v>
      </c>
      <c r="B47" s="191"/>
      <c r="C47" s="221"/>
      <c r="D47" s="146"/>
      <c r="E47" s="146"/>
      <c r="F47" s="167"/>
      <c r="G47" s="184"/>
      <c r="H47" s="173"/>
      <c r="I47" s="184"/>
      <c r="J47" s="172"/>
      <c r="K47" s="172"/>
      <c r="L47" s="173"/>
      <c r="M47" s="184"/>
      <c r="N47" s="172"/>
      <c r="O47" s="173"/>
      <c r="P47" s="184"/>
      <c r="Q47" s="172"/>
      <c r="R47" s="172"/>
      <c r="S47" s="172"/>
      <c r="T47" s="203"/>
      <c r="U47" s="41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11"/>
      <c r="AU47" s="11"/>
      <c r="AV47" s="11"/>
      <c r="AW47" s="11"/>
      <c r="AX47" s="11"/>
      <c r="AY47" s="8"/>
    </row>
    <row r="48" spans="1:51" ht="20.100000000000001" customHeight="1">
      <c r="A48" s="185"/>
      <c r="B48" s="220"/>
      <c r="C48" s="209"/>
      <c r="D48" s="210"/>
      <c r="E48" s="210"/>
      <c r="F48" s="324"/>
      <c r="G48" s="213"/>
      <c r="H48" s="214"/>
      <c r="I48" s="213"/>
      <c r="J48" s="222"/>
      <c r="K48" s="222"/>
      <c r="L48" s="214"/>
      <c r="M48" s="213"/>
      <c r="N48" s="222"/>
      <c r="O48" s="214"/>
      <c r="P48" s="213"/>
      <c r="Q48" s="222"/>
      <c r="R48" s="222"/>
      <c r="S48" s="222"/>
      <c r="T48" s="312"/>
      <c r="U48" s="41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11"/>
      <c r="AU48" s="11"/>
      <c r="AV48" s="11"/>
      <c r="AW48" s="11"/>
      <c r="AX48" s="11"/>
      <c r="AY48" s="8"/>
    </row>
    <row r="49" spans="1:51" ht="15.95" customHeight="1">
      <c r="A49" s="337">
        <v>13</v>
      </c>
      <c r="B49" s="251"/>
      <c r="C49" s="303"/>
      <c r="D49" s="304"/>
      <c r="E49" s="304"/>
      <c r="F49" s="305"/>
      <c r="G49" s="205"/>
      <c r="H49" s="206"/>
      <c r="I49" s="205"/>
      <c r="J49" s="255"/>
      <c r="K49" s="255"/>
      <c r="L49" s="206"/>
      <c r="M49" s="205"/>
      <c r="N49" s="255"/>
      <c r="O49" s="206"/>
      <c r="P49" s="205"/>
      <c r="Q49" s="255"/>
      <c r="R49" s="255"/>
      <c r="S49" s="255"/>
      <c r="T49" s="320"/>
      <c r="U49" s="41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11"/>
      <c r="AU49" s="11"/>
      <c r="AV49" s="11"/>
      <c r="AW49" s="11"/>
      <c r="AX49" s="11"/>
      <c r="AY49" s="8"/>
    </row>
    <row r="50" spans="1:51" ht="20.100000000000001" customHeight="1">
      <c r="A50" s="218"/>
      <c r="B50" s="252"/>
      <c r="C50" s="240"/>
      <c r="D50" s="241"/>
      <c r="E50" s="241"/>
      <c r="F50" s="327"/>
      <c r="G50" s="207"/>
      <c r="H50" s="208"/>
      <c r="I50" s="207"/>
      <c r="J50" s="256"/>
      <c r="K50" s="256"/>
      <c r="L50" s="208"/>
      <c r="M50" s="207"/>
      <c r="N50" s="256"/>
      <c r="O50" s="208"/>
      <c r="P50" s="207"/>
      <c r="Q50" s="256"/>
      <c r="R50" s="256"/>
      <c r="S50" s="256"/>
      <c r="T50" s="321"/>
      <c r="U50" s="41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11"/>
      <c r="AU50" s="11"/>
      <c r="AV50" s="11"/>
      <c r="AW50" s="11"/>
      <c r="AX50" s="11"/>
      <c r="AY50" s="8"/>
    </row>
    <row r="51" spans="1:51" ht="15.95" customHeight="1">
      <c r="A51" s="218">
        <v>14</v>
      </c>
      <c r="B51" s="238"/>
      <c r="C51" s="217"/>
      <c r="D51" s="182"/>
      <c r="E51" s="182"/>
      <c r="F51" s="183"/>
      <c r="G51" s="196"/>
      <c r="H51" s="197"/>
      <c r="I51" s="196"/>
      <c r="J51" s="235"/>
      <c r="K51" s="235"/>
      <c r="L51" s="197"/>
      <c r="M51" s="196"/>
      <c r="N51" s="235"/>
      <c r="O51" s="197"/>
      <c r="P51" s="196"/>
      <c r="Q51" s="235"/>
      <c r="R51" s="235"/>
      <c r="S51" s="235"/>
      <c r="T51" s="318"/>
      <c r="U51" s="41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11"/>
      <c r="AU51" s="11"/>
      <c r="AV51" s="11"/>
      <c r="AW51" s="11"/>
      <c r="AX51" s="11"/>
      <c r="AY51" s="8"/>
    </row>
    <row r="52" spans="1:51" ht="20.100000000000001" customHeight="1">
      <c r="A52" s="219"/>
      <c r="B52" s="239"/>
      <c r="C52" s="229"/>
      <c r="D52" s="230"/>
      <c r="E52" s="230"/>
      <c r="F52" s="302"/>
      <c r="G52" s="198"/>
      <c r="H52" s="199"/>
      <c r="I52" s="198"/>
      <c r="J52" s="236"/>
      <c r="K52" s="236"/>
      <c r="L52" s="199"/>
      <c r="M52" s="198"/>
      <c r="N52" s="236"/>
      <c r="O52" s="199"/>
      <c r="P52" s="198"/>
      <c r="Q52" s="236"/>
      <c r="R52" s="236"/>
      <c r="S52" s="236"/>
      <c r="T52" s="319"/>
      <c r="U52" s="41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11"/>
      <c r="AU52" s="11"/>
      <c r="AV52" s="11"/>
      <c r="AW52" s="11"/>
      <c r="AX52" s="11"/>
      <c r="AY52" s="8"/>
    </row>
    <row r="53" spans="1:51" ht="15.75" customHeight="1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7"/>
      <c r="Q53" s="47"/>
      <c r="R53" s="47"/>
      <c r="S53" s="47"/>
      <c r="T53" s="47"/>
      <c r="U53" s="48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11"/>
      <c r="AU53" s="11"/>
      <c r="AV53" s="11"/>
      <c r="AW53" s="11"/>
      <c r="AX53" s="11"/>
      <c r="AY53" s="8"/>
    </row>
    <row r="54" spans="1:51" ht="18" customHeight="1">
      <c r="A54" s="237" t="s">
        <v>140</v>
      </c>
      <c r="B54" s="187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233"/>
      <c r="U54" s="50"/>
      <c r="V54" s="292" t="s">
        <v>141</v>
      </c>
      <c r="W54" s="293"/>
      <c r="X54" s="293"/>
      <c r="Y54" s="293"/>
      <c r="Z54" s="293"/>
      <c r="AA54" s="293"/>
      <c r="AB54" s="293"/>
      <c r="AC54" s="293"/>
      <c r="AD54" s="293"/>
      <c r="AE54" s="293"/>
      <c r="AF54" s="294"/>
      <c r="AG54" s="290"/>
      <c r="AH54" s="291"/>
      <c r="AI54" s="291"/>
      <c r="AJ54" s="291"/>
      <c r="AK54" s="42"/>
      <c r="AL54" s="42"/>
      <c r="AM54" s="42"/>
      <c r="AN54" s="42"/>
      <c r="AO54" s="42"/>
      <c r="AP54" s="42"/>
      <c r="AQ54" s="42"/>
      <c r="AR54" s="42"/>
      <c r="AS54" s="42"/>
      <c r="AT54" s="11"/>
      <c r="AU54" s="11"/>
      <c r="AV54" s="11"/>
      <c r="AW54" s="11"/>
      <c r="AX54" s="11"/>
      <c r="AY54" s="8"/>
    </row>
    <row r="55" spans="1:51" ht="87.95" customHeight="1">
      <c r="A55" s="334" t="s">
        <v>259</v>
      </c>
      <c r="B55" s="335"/>
      <c r="C55" s="335"/>
      <c r="D55" s="335"/>
      <c r="E55" s="335"/>
      <c r="F55" s="335"/>
      <c r="G55" s="335"/>
      <c r="H55" s="335"/>
      <c r="I55" s="335"/>
      <c r="J55" s="335"/>
      <c r="K55" s="335"/>
      <c r="L55" s="335"/>
      <c r="M55" s="335"/>
      <c r="N55" s="335"/>
      <c r="O55" s="335"/>
      <c r="P55" s="335"/>
      <c r="Q55" s="335"/>
      <c r="R55" s="335"/>
      <c r="S55" s="335"/>
      <c r="T55" s="336"/>
      <c r="U55" s="50"/>
      <c r="V55" s="330">
        <f>LEN(A55)</f>
        <v>120</v>
      </c>
      <c r="W55" s="331"/>
      <c r="X55" s="331"/>
      <c r="Y55" s="331"/>
      <c r="Z55" s="331"/>
      <c r="AA55" s="331"/>
      <c r="AB55" s="331"/>
      <c r="AC55" s="331"/>
      <c r="AD55" s="331"/>
      <c r="AE55" s="331"/>
      <c r="AF55" s="332"/>
      <c r="AG55" s="41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11"/>
      <c r="AU55" s="11"/>
      <c r="AV55" s="11"/>
      <c r="AW55" s="11"/>
      <c r="AX55" s="11"/>
      <c r="AY55" s="8"/>
    </row>
    <row r="56" spans="1:51" ht="15" customHeight="1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3"/>
      <c r="Q56" s="53"/>
      <c r="R56" s="53"/>
      <c r="S56" s="53"/>
      <c r="T56" s="53"/>
      <c r="U56" s="54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5"/>
      <c r="AU56" s="55"/>
      <c r="AV56" s="55"/>
      <c r="AW56" s="55"/>
      <c r="AX56" s="55"/>
      <c r="AY56" s="56"/>
    </row>
  </sheetData>
  <mergeCells count="269">
    <mergeCell ref="V55:AF55"/>
    <mergeCell ref="AT13:AT14"/>
    <mergeCell ref="AT15:AT16"/>
    <mergeCell ref="AT11:AT12"/>
    <mergeCell ref="AT9:AT10"/>
    <mergeCell ref="AK12:AN12"/>
    <mergeCell ref="P12:AJ12"/>
    <mergeCell ref="A55:T55"/>
    <mergeCell ref="A49:A50"/>
    <mergeCell ref="B45:B46"/>
    <mergeCell ref="A33:A34"/>
    <mergeCell ref="B27:B28"/>
    <mergeCell ref="A31:A32"/>
    <mergeCell ref="R11:U11"/>
    <mergeCell ref="P11:Q11"/>
    <mergeCell ref="P25:T26"/>
    <mergeCell ref="AT7:AT8"/>
    <mergeCell ref="P16:AJ16"/>
    <mergeCell ref="Y33:AG34"/>
    <mergeCell ref="Y32:AG32"/>
    <mergeCell ref="A3:B3"/>
    <mergeCell ref="C2:I2"/>
    <mergeCell ref="A2:B2"/>
    <mergeCell ref="P51:T52"/>
    <mergeCell ref="P49:T50"/>
    <mergeCell ref="P47:T48"/>
    <mergeCell ref="P45:T46"/>
    <mergeCell ref="AE2:AS2"/>
    <mergeCell ref="E46:F46"/>
    <mergeCell ref="P2:AD2"/>
    <mergeCell ref="AE5:AS5"/>
    <mergeCell ref="E48:F48"/>
    <mergeCell ref="P4:AS4"/>
    <mergeCell ref="AK6:AS6"/>
    <mergeCell ref="AK10:AN10"/>
    <mergeCell ref="P10:AJ10"/>
    <mergeCell ref="AL9:AR9"/>
    <mergeCell ref="E50:F50"/>
    <mergeCell ref="P6:AJ6"/>
    <mergeCell ref="AP12:AS12"/>
    <mergeCell ref="C8:D8"/>
    <mergeCell ref="C6:D6"/>
    <mergeCell ref="M45:O46"/>
    <mergeCell ref="P33:T34"/>
    <mergeCell ref="AG54:AJ54"/>
    <mergeCell ref="V54:AF54"/>
    <mergeCell ref="AP14:AS14"/>
    <mergeCell ref="AK14:AN14"/>
    <mergeCell ref="P14:AJ14"/>
    <mergeCell ref="AL13:AR13"/>
    <mergeCell ref="E52:F52"/>
    <mergeCell ref="M51:O52"/>
    <mergeCell ref="C49:D49"/>
    <mergeCell ref="I25:L26"/>
    <mergeCell ref="M9:O10"/>
    <mergeCell ref="G33:H34"/>
    <mergeCell ref="E41:F41"/>
    <mergeCell ref="E33:F33"/>
    <mergeCell ref="G25:H26"/>
    <mergeCell ref="C41:D41"/>
    <mergeCell ref="E49:F49"/>
    <mergeCell ref="G9:I10"/>
    <mergeCell ref="C23:D23"/>
    <mergeCell ref="E15:F15"/>
    <mergeCell ref="AE3:AS3"/>
    <mergeCell ref="E12:F12"/>
    <mergeCell ref="C12:D12"/>
    <mergeCell ref="E10:F10"/>
    <mergeCell ref="C10:D10"/>
    <mergeCell ref="W13:AJ13"/>
    <mergeCell ref="P41:T42"/>
    <mergeCell ref="C28:D28"/>
    <mergeCell ref="C26:D26"/>
    <mergeCell ref="E28:F28"/>
    <mergeCell ref="C36:D36"/>
    <mergeCell ref="E8:F8"/>
    <mergeCell ref="C16:D16"/>
    <mergeCell ref="E9:F9"/>
    <mergeCell ref="C17:O18"/>
    <mergeCell ref="E6:F6"/>
    <mergeCell ref="AP8:AS8"/>
    <mergeCell ref="AK8:AN8"/>
    <mergeCell ref="P8:AJ8"/>
    <mergeCell ref="AL7:AR7"/>
    <mergeCell ref="J4:O4"/>
    <mergeCell ref="W7:AJ7"/>
    <mergeCell ref="J6:L6"/>
    <mergeCell ref="C3:I3"/>
    <mergeCell ref="W9:AJ9"/>
    <mergeCell ref="I45:L46"/>
    <mergeCell ref="M29:O30"/>
    <mergeCell ref="R9:U9"/>
    <mergeCell ref="AP10:AS10"/>
    <mergeCell ref="C14:D14"/>
    <mergeCell ref="C24:D24"/>
    <mergeCell ref="E16:F16"/>
    <mergeCell ref="C32:D32"/>
    <mergeCell ref="E24:F24"/>
    <mergeCell ref="P39:T40"/>
    <mergeCell ref="W11:AJ11"/>
    <mergeCell ref="P35:T36"/>
    <mergeCell ref="R13:U13"/>
    <mergeCell ref="M33:O34"/>
    <mergeCell ref="E11:F11"/>
    <mergeCell ref="C19:O20"/>
    <mergeCell ref="AL11:AR11"/>
    <mergeCell ref="AP16:AS16"/>
    <mergeCell ref="AK16:AN16"/>
    <mergeCell ref="AL15:AR15"/>
    <mergeCell ref="A5:B5"/>
    <mergeCell ref="A4:B4"/>
    <mergeCell ref="C13:D13"/>
    <mergeCell ref="A21:B22"/>
    <mergeCell ref="A9:B10"/>
    <mergeCell ref="C7:D7"/>
    <mergeCell ref="A15:B16"/>
    <mergeCell ref="C4:I4"/>
    <mergeCell ref="B49:B50"/>
    <mergeCell ref="C45:D45"/>
    <mergeCell ref="E37:F37"/>
    <mergeCell ref="G29:H30"/>
    <mergeCell ref="C11:D11"/>
    <mergeCell ref="A19:B20"/>
    <mergeCell ref="C9:D9"/>
    <mergeCell ref="A17:B18"/>
    <mergeCell ref="E7:F7"/>
    <mergeCell ref="C15:D15"/>
    <mergeCell ref="A23:A24"/>
    <mergeCell ref="C34:D34"/>
    <mergeCell ref="E26:F26"/>
    <mergeCell ref="I49:L50"/>
    <mergeCell ref="C5:I5"/>
    <mergeCell ref="A13:B14"/>
    <mergeCell ref="A54:T54"/>
    <mergeCell ref="M6:O6"/>
    <mergeCell ref="E38:F38"/>
    <mergeCell ref="E30:F30"/>
    <mergeCell ref="C38:D38"/>
    <mergeCell ref="E45:F45"/>
    <mergeCell ref="I29:L30"/>
    <mergeCell ref="G37:H38"/>
    <mergeCell ref="B51:B52"/>
    <mergeCell ref="C47:D47"/>
    <mergeCell ref="I23:L24"/>
    <mergeCell ref="M7:O8"/>
    <mergeCell ref="G31:H32"/>
    <mergeCell ref="E39:F39"/>
    <mergeCell ref="C50:D50"/>
    <mergeCell ref="E42:F42"/>
    <mergeCell ref="E34:F34"/>
    <mergeCell ref="C42:D42"/>
    <mergeCell ref="A25:A26"/>
    <mergeCell ref="M49:O50"/>
    <mergeCell ref="P37:T38"/>
    <mergeCell ref="M47:O48"/>
    <mergeCell ref="A11:B12"/>
    <mergeCell ref="A27:A28"/>
    <mergeCell ref="P5:AD5"/>
    <mergeCell ref="I33:L34"/>
    <mergeCell ref="G41:H42"/>
    <mergeCell ref="C33:D33"/>
    <mergeCell ref="E25:F25"/>
    <mergeCell ref="J5:O5"/>
    <mergeCell ref="B37:B38"/>
    <mergeCell ref="A41:A42"/>
    <mergeCell ref="C52:D52"/>
    <mergeCell ref="E44:F44"/>
    <mergeCell ref="E36:F36"/>
    <mergeCell ref="C44:D44"/>
    <mergeCell ref="C27:D27"/>
    <mergeCell ref="B31:B32"/>
    <mergeCell ref="A35:A36"/>
    <mergeCell ref="G11:I12"/>
    <mergeCell ref="A45:A46"/>
    <mergeCell ref="C37:D37"/>
    <mergeCell ref="E29:F29"/>
    <mergeCell ref="J9:L10"/>
    <mergeCell ref="B41:B42"/>
    <mergeCell ref="G21:H22"/>
    <mergeCell ref="C25:D25"/>
    <mergeCell ref="B29:B30"/>
    <mergeCell ref="G7:I8"/>
    <mergeCell ref="E14:F14"/>
    <mergeCell ref="G6:I6"/>
    <mergeCell ref="C51:D51"/>
    <mergeCell ref="I27:L28"/>
    <mergeCell ref="M11:O12"/>
    <mergeCell ref="G35:H36"/>
    <mergeCell ref="E43:F43"/>
    <mergeCell ref="A51:A52"/>
    <mergeCell ref="B47:B48"/>
    <mergeCell ref="E35:F35"/>
    <mergeCell ref="G27:H28"/>
    <mergeCell ref="C43:D43"/>
    <mergeCell ref="I47:L48"/>
    <mergeCell ref="M31:O32"/>
    <mergeCell ref="E47:F47"/>
    <mergeCell ref="B39:B40"/>
    <mergeCell ref="A43:A44"/>
    <mergeCell ref="A6:B8"/>
    <mergeCell ref="I39:L40"/>
    <mergeCell ref="M37:O38"/>
    <mergeCell ref="C30:D30"/>
    <mergeCell ref="B23:B24"/>
    <mergeCell ref="I51:L52"/>
    <mergeCell ref="M41:O42"/>
    <mergeCell ref="C48:D48"/>
    <mergeCell ref="E40:F40"/>
    <mergeCell ref="W15:AJ15"/>
    <mergeCell ref="P43:T44"/>
    <mergeCell ref="P31:T32"/>
    <mergeCell ref="M43:O44"/>
    <mergeCell ref="G45:H46"/>
    <mergeCell ref="I37:L38"/>
    <mergeCell ref="G47:H48"/>
    <mergeCell ref="M23:O24"/>
    <mergeCell ref="P23:T24"/>
    <mergeCell ref="R15:U15"/>
    <mergeCell ref="M35:O36"/>
    <mergeCell ref="C46:D46"/>
    <mergeCell ref="Y24:AG24"/>
    <mergeCell ref="E51:F51"/>
    <mergeCell ref="I35:L36"/>
    <mergeCell ref="G43:H44"/>
    <mergeCell ref="P7:Q7"/>
    <mergeCell ref="A47:A48"/>
    <mergeCell ref="E31:F31"/>
    <mergeCell ref="G23:H24"/>
    <mergeCell ref="J11:L12"/>
    <mergeCell ref="C39:D39"/>
    <mergeCell ref="B43:B44"/>
    <mergeCell ref="E32:F32"/>
    <mergeCell ref="C40:D40"/>
    <mergeCell ref="A39:A40"/>
    <mergeCell ref="G51:H52"/>
    <mergeCell ref="I43:L44"/>
    <mergeCell ref="G39:H40"/>
    <mergeCell ref="I31:L32"/>
    <mergeCell ref="P27:T28"/>
    <mergeCell ref="M39:O40"/>
    <mergeCell ref="G49:H50"/>
    <mergeCell ref="M25:O26"/>
    <mergeCell ref="I41:L42"/>
    <mergeCell ref="C35:D35"/>
    <mergeCell ref="E27:F27"/>
    <mergeCell ref="A1:AS1"/>
    <mergeCell ref="C29:D29"/>
    <mergeCell ref="B33:B34"/>
    <mergeCell ref="A37:A38"/>
    <mergeCell ref="G13:O14"/>
    <mergeCell ref="E21:F22"/>
    <mergeCell ref="C31:D31"/>
    <mergeCell ref="E23:F23"/>
    <mergeCell ref="G15:O16"/>
    <mergeCell ref="B35:B36"/>
    <mergeCell ref="J3:O3"/>
    <mergeCell ref="Y25:AG26"/>
    <mergeCell ref="B25:B26"/>
    <mergeCell ref="A29:A30"/>
    <mergeCell ref="E13:F13"/>
    <mergeCell ref="C21:D22"/>
    <mergeCell ref="R7:U7"/>
    <mergeCell ref="M27:O28"/>
    <mergeCell ref="P15:Q15"/>
    <mergeCell ref="J2:O2"/>
    <mergeCell ref="P3:AD3"/>
    <mergeCell ref="J7:L8"/>
    <mergeCell ref="P29:T30"/>
    <mergeCell ref="P9:Q9"/>
  </mergeCells>
  <phoneticPr fontId="33"/>
  <conditionalFormatting sqref="V7 V9 V11 V13 V15">
    <cfRule type="cellIs" dxfId="1" priority="1" stopIfTrue="1" operator="lessThan">
      <formula>0</formula>
    </cfRule>
  </conditionalFormatting>
  <pageMargins left="0.41" right="0.4" top="0.57999999999999996" bottom="0.57999999999999996" header="0.3" footer="0.3"/>
  <pageSetup scale="64" orientation="portrait"/>
  <headerFooter>
    <oddFooter>&amp;C&amp;"ヒラギノ角ゴ ProN W3,Regular"&amp;12&amp;K000000&amp;P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IV50"/>
  <sheetViews>
    <sheetView showGridLines="0" workbookViewId="0"/>
  </sheetViews>
  <sheetFormatPr defaultColWidth="8.875" defaultRowHeight="15" customHeight="1"/>
  <cols>
    <col min="1" max="2" width="6.125" style="57" customWidth="1"/>
    <col min="3" max="6" width="7.375" style="57" customWidth="1"/>
    <col min="7" max="15" width="6.125" style="57" customWidth="1"/>
    <col min="16" max="256" width="8.875" style="57" customWidth="1"/>
  </cols>
  <sheetData>
    <row r="1" spans="1:15" ht="26.25" customHeight="1">
      <c r="A1" s="364" t="s">
        <v>142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6"/>
    </row>
    <row r="2" spans="1:15" ht="15" customHeight="1">
      <c r="A2" s="338" t="s">
        <v>143</v>
      </c>
      <c r="B2" s="339"/>
      <c r="C2" s="345" t="str">
        <f>IF(入力!C3="","",入力!C3)</f>
        <v>スターキッズ</v>
      </c>
      <c r="D2" s="346"/>
      <c r="E2" s="346"/>
      <c r="F2" s="346"/>
      <c r="G2" s="346"/>
      <c r="H2" s="346"/>
      <c r="I2" s="346"/>
      <c r="J2" s="338" t="str">
        <f>IF(入力!J3="","",入力!J3)</f>
        <v>女子</v>
      </c>
      <c r="K2" s="339"/>
      <c r="L2" s="339"/>
      <c r="M2" s="339"/>
      <c r="N2" s="339"/>
      <c r="O2" s="339"/>
    </row>
    <row r="3" spans="1:15" ht="15" customHeight="1">
      <c r="A3" s="339"/>
      <c r="B3" s="339"/>
      <c r="C3" s="346"/>
      <c r="D3" s="346"/>
      <c r="E3" s="346"/>
      <c r="F3" s="346"/>
      <c r="G3" s="346"/>
      <c r="H3" s="346"/>
      <c r="I3" s="346"/>
      <c r="J3" s="339"/>
      <c r="K3" s="339"/>
      <c r="L3" s="339"/>
      <c r="M3" s="339"/>
      <c r="N3" s="339"/>
      <c r="O3" s="339"/>
    </row>
    <row r="4" spans="1:15" ht="15" customHeight="1">
      <c r="A4" s="338" t="s">
        <v>144</v>
      </c>
      <c r="B4" s="339"/>
      <c r="C4" s="352" t="str">
        <f>IF(入力!C4="","",IF(入力!C5="",入力!C4,入力!C4&amp;"　　"&amp;入力!C5))</f>
        <v>430793094</v>
      </c>
      <c r="D4" s="353"/>
      <c r="E4" s="353"/>
      <c r="F4" s="353"/>
      <c r="G4" s="353"/>
      <c r="H4" s="353"/>
      <c r="I4" s="353"/>
      <c r="J4" s="29"/>
      <c r="K4" s="29"/>
      <c r="L4" s="29"/>
      <c r="M4" s="29"/>
      <c r="N4" s="29"/>
      <c r="O4" s="30"/>
    </row>
    <row r="5" spans="1:15" ht="15" customHeight="1">
      <c r="A5" s="339"/>
      <c r="B5" s="339"/>
      <c r="C5" s="354"/>
      <c r="D5" s="355"/>
      <c r="E5" s="355"/>
      <c r="F5" s="355"/>
      <c r="G5" s="355"/>
      <c r="H5" s="355"/>
      <c r="I5" s="355"/>
      <c r="J5" s="356" t="s">
        <v>145</v>
      </c>
      <c r="K5" s="357"/>
      <c r="L5" s="357"/>
      <c r="M5" s="357"/>
      <c r="N5" s="357"/>
      <c r="O5" s="358"/>
    </row>
    <row r="6" spans="1:15" ht="12" customHeight="1">
      <c r="A6" s="338" t="s">
        <v>26</v>
      </c>
      <c r="B6" s="339"/>
      <c r="C6" s="168" t="str">
        <f>IF(入力!C8="","",入力!C8&amp;"　"&amp;入力!E8)</f>
        <v>野口　和江</v>
      </c>
      <c r="D6" s="153"/>
      <c r="E6" s="153"/>
      <c r="F6" s="340"/>
      <c r="G6" s="347" t="s">
        <v>29</v>
      </c>
      <c r="H6" s="348"/>
      <c r="I6" s="348"/>
      <c r="J6" s="347" t="s">
        <v>30</v>
      </c>
      <c r="K6" s="348"/>
      <c r="L6" s="348"/>
      <c r="M6" s="347" t="s">
        <v>31</v>
      </c>
      <c r="N6" s="348"/>
      <c r="O6" s="348"/>
    </row>
    <row r="7" spans="1:15" ht="13.5" customHeight="1">
      <c r="A7" s="339"/>
      <c r="B7" s="339"/>
      <c r="C7" s="361"/>
      <c r="D7" s="362"/>
      <c r="E7" s="362"/>
      <c r="F7" s="363"/>
      <c r="G7" s="189" t="str">
        <f>IF(入力!G7="","",入力!G7)</f>
        <v>507263533</v>
      </c>
      <c r="H7" s="190"/>
      <c r="I7" s="190"/>
      <c r="J7" s="189" t="str">
        <f>IF(入力!J7="","",入力!J7)</f>
        <v>16943</v>
      </c>
      <c r="K7" s="190"/>
      <c r="L7" s="190"/>
      <c r="M7" s="189" t="str">
        <f>IF(入力!M7="","",入力!M7)</f>
        <v/>
      </c>
      <c r="N7" s="190"/>
      <c r="O7" s="190"/>
    </row>
    <row r="8" spans="1:15" ht="13.5" customHeight="1">
      <c r="A8" s="339"/>
      <c r="B8" s="339"/>
      <c r="C8" s="341"/>
      <c r="D8" s="342"/>
      <c r="E8" s="342"/>
      <c r="F8" s="343"/>
      <c r="G8" s="190"/>
      <c r="H8" s="190"/>
      <c r="I8" s="190"/>
      <c r="J8" s="190"/>
      <c r="K8" s="190"/>
      <c r="L8" s="190"/>
      <c r="M8" s="190"/>
      <c r="N8" s="190"/>
      <c r="O8" s="190"/>
    </row>
    <row r="9" spans="1:15" ht="14.45" customHeight="1">
      <c r="A9" s="338" t="s">
        <v>52</v>
      </c>
      <c r="B9" s="339"/>
      <c r="C9" s="168" t="str">
        <f>IF(入力!C10="","",入力!C10&amp;"　"&amp;入力!E10)</f>
        <v>安達　真琴</v>
      </c>
      <c r="D9" s="153"/>
      <c r="E9" s="153"/>
      <c r="F9" s="340"/>
      <c r="G9" s="189" t="str">
        <f>IF(入力!G9="","",入力!G9)</f>
        <v>512521317</v>
      </c>
      <c r="H9" s="190"/>
      <c r="I9" s="190"/>
      <c r="J9" s="189" t="str">
        <f>IF(入力!J9="","",入力!J9)</f>
        <v>26995</v>
      </c>
      <c r="K9" s="190"/>
      <c r="L9" s="190"/>
      <c r="M9" s="189" t="str">
        <f>IF(入力!M9="","",入力!M9)</f>
        <v/>
      </c>
      <c r="N9" s="190"/>
      <c r="O9" s="190"/>
    </row>
    <row r="10" spans="1:15" ht="14.45" customHeight="1">
      <c r="A10" s="339"/>
      <c r="B10" s="339"/>
      <c r="C10" s="341"/>
      <c r="D10" s="342"/>
      <c r="E10" s="342"/>
      <c r="F10" s="343"/>
      <c r="G10" s="190"/>
      <c r="H10" s="190"/>
      <c r="I10" s="190"/>
      <c r="J10" s="190"/>
      <c r="K10" s="190"/>
      <c r="L10" s="190"/>
      <c r="M10" s="190"/>
      <c r="N10" s="190"/>
      <c r="O10" s="190"/>
    </row>
    <row r="11" spans="1:15" ht="14.45" customHeight="1">
      <c r="A11" s="338" t="s">
        <v>64</v>
      </c>
      <c r="B11" s="339"/>
      <c r="C11" s="168" t="str">
        <f>IF(入力!C12="","",入力!C12&amp;"　"&amp;入力!E12)</f>
        <v>羽鳥　貴子</v>
      </c>
      <c r="D11" s="153"/>
      <c r="E11" s="153"/>
      <c r="F11" s="340"/>
      <c r="G11" s="189" t="str">
        <f>IF(入力!G11="","",入力!G11)</f>
        <v>508986357</v>
      </c>
      <c r="H11" s="190"/>
      <c r="I11" s="190"/>
      <c r="J11" s="189" t="str">
        <f>IF(入力!J11="","",入力!J11)</f>
        <v>26996</v>
      </c>
      <c r="K11" s="190"/>
      <c r="L11" s="190"/>
      <c r="M11" s="189" t="str">
        <f>IF(入力!M11="","",入力!M11)</f>
        <v/>
      </c>
      <c r="N11" s="190"/>
      <c r="O11" s="190"/>
    </row>
    <row r="12" spans="1:15" ht="14.45" customHeight="1">
      <c r="A12" s="339"/>
      <c r="B12" s="339"/>
      <c r="C12" s="341"/>
      <c r="D12" s="342"/>
      <c r="E12" s="342"/>
      <c r="F12" s="343"/>
      <c r="G12" s="190"/>
      <c r="H12" s="190"/>
      <c r="I12" s="190"/>
      <c r="J12" s="190"/>
      <c r="K12" s="190"/>
      <c r="L12" s="190"/>
      <c r="M12" s="190"/>
      <c r="N12" s="190"/>
      <c r="O12" s="190"/>
    </row>
    <row r="13" spans="1:15" ht="15" customHeight="1">
      <c r="A13" s="338" t="s">
        <v>75</v>
      </c>
      <c r="B13" s="339"/>
      <c r="C13" s="168" t="str">
        <f>IF(入力!C14="","",入力!C14&amp;"　"&amp;入力!E14)</f>
        <v>藤田　幸恵</v>
      </c>
      <c r="D13" s="153"/>
      <c r="E13" s="153"/>
      <c r="F13" s="340"/>
      <c r="G13" s="151"/>
      <c r="H13" s="151"/>
      <c r="I13" s="151"/>
      <c r="J13" s="151"/>
      <c r="K13" s="151"/>
      <c r="L13" s="151"/>
      <c r="M13" s="151"/>
      <c r="N13" s="151"/>
      <c r="O13" s="151"/>
    </row>
    <row r="14" spans="1:15" ht="15" customHeight="1">
      <c r="A14" s="339"/>
      <c r="B14" s="339"/>
      <c r="C14" s="341"/>
      <c r="D14" s="342"/>
      <c r="E14" s="342"/>
      <c r="F14" s="343"/>
      <c r="G14" s="151"/>
      <c r="H14" s="151"/>
      <c r="I14" s="151"/>
      <c r="J14" s="151"/>
      <c r="K14" s="151"/>
      <c r="L14" s="151"/>
      <c r="M14" s="151"/>
      <c r="N14" s="151"/>
      <c r="O14" s="151"/>
    </row>
    <row r="15" spans="1:15" ht="15" customHeight="1">
      <c r="A15" s="338" t="s">
        <v>146</v>
      </c>
      <c r="B15" s="339"/>
      <c r="C15" s="168" t="str">
        <f>IF(入力!C16="","",入力!C16&amp;"　"&amp;入力!E16)</f>
        <v>斉藤　きよ子</v>
      </c>
      <c r="D15" s="153"/>
      <c r="E15" s="153"/>
      <c r="F15" s="359" t="s">
        <v>147</v>
      </c>
      <c r="G15" s="151"/>
      <c r="H15" s="151"/>
      <c r="I15" s="151"/>
      <c r="J15" s="151"/>
      <c r="K15" s="151"/>
      <c r="L15" s="151"/>
      <c r="M15" s="151"/>
      <c r="N15" s="151"/>
      <c r="O15" s="151"/>
    </row>
    <row r="16" spans="1:15" ht="15" customHeight="1">
      <c r="A16" s="339"/>
      <c r="B16" s="339"/>
      <c r="C16" s="341"/>
      <c r="D16" s="342"/>
      <c r="E16" s="342"/>
      <c r="F16" s="343"/>
      <c r="G16" s="151"/>
      <c r="H16" s="151"/>
      <c r="I16" s="151"/>
      <c r="J16" s="151"/>
      <c r="K16" s="151"/>
      <c r="L16" s="151"/>
      <c r="M16" s="151"/>
      <c r="N16" s="151"/>
      <c r="O16" s="151"/>
    </row>
    <row r="17" spans="1:15" ht="15" customHeight="1">
      <c r="A17" s="338" t="s">
        <v>88</v>
      </c>
      <c r="B17" s="339"/>
      <c r="C17" s="345" t="str">
        <f>IF(入力!C17="","",入力!C17&amp;"　"&amp;入力!E17)</f>
        <v>千葉市中央区矢作町926-1-202　</v>
      </c>
      <c r="D17" s="346"/>
      <c r="E17" s="346"/>
      <c r="F17" s="346"/>
      <c r="G17" s="346"/>
      <c r="H17" s="346"/>
      <c r="I17" s="346"/>
      <c r="J17" s="346"/>
      <c r="K17" s="346"/>
      <c r="L17" s="346"/>
      <c r="M17" s="346"/>
      <c r="N17" s="346"/>
      <c r="O17" s="346"/>
    </row>
    <row r="18" spans="1:15" ht="15" customHeight="1">
      <c r="A18" s="339"/>
      <c r="B18" s="339"/>
      <c r="C18" s="346"/>
      <c r="D18" s="346"/>
      <c r="E18" s="346"/>
      <c r="F18" s="346"/>
      <c r="G18" s="346"/>
      <c r="H18" s="346"/>
      <c r="I18" s="346"/>
      <c r="J18" s="346"/>
      <c r="K18" s="346"/>
      <c r="L18" s="346"/>
      <c r="M18" s="346"/>
      <c r="N18" s="346"/>
      <c r="O18" s="346"/>
    </row>
    <row r="19" spans="1:15" ht="14.45" customHeight="1">
      <c r="A19" s="338" t="s">
        <v>89</v>
      </c>
      <c r="B19" s="339"/>
      <c r="C19" s="345" t="str">
        <f>IF(入力!C19="","",入力!C19&amp;"　"&amp;入力!E19)</f>
        <v>043-225-1771　</v>
      </c>
      <c r="D19" s="346"/>
      <c r="E19" s="346"/>
      <c r="F19" s="346"/>
      <c r="G19" s="346"/>
      <c r="H19" s="346"/>
      <c r="I19" s="346"/>
      <c r="J19" s="346"/>
      <c r="K19" s="346"/>
      <c r="L19" s="346"/>
      <c r="M19" s="346"/>
      <c r="N19" s="346"/>
      <c r="O19" s="346"/>
    </row>
    <row r="20" spans="1:15" ht="14.45" customHeight="1">
      <c r="A20" s="339"/>
      <c r="B20" s="339"/>
      <c r="C20" s="346"/>
      <c r="D20" s="346"/>
      <c r="E20" s="346"/>
      <c r="F20" s="346"/>
      <c r="G20" s="346"/>
      <c r="H20" s="346"/>
      <c r="I20" s="346"/>
      <c r="J20" s="346"/>
      <c r="K20" s="346"/>
      <c r="L20" s="346"/>
      <c r="M20" s="346"/>
      <c r="N20" s="346"/>
      <c r="O20" s="346"/>
    </row>
    <row r="21" spans="1:15" ht="14.45" customHeight="1">
      <c r="A21" s="338" t="s">
        <v>91</v>
      </c>
      <c r="B21" s="339"/>
      <c r="C21" s="345" t="str">
        <f>IF(入力!C21="","",入力!C21&amp;"－"&amp;入力!E21&amp;"－"&amp;入力!G21)</f>
        <v>090－2745－2027</v>
      </c>
      <c r="D21" s="346"/>
      <c r="E21" s="346"/>
      <c r="F21" s="346"/>
      <c r="G21" s="346"/>
      <c r="H21" s="346"/>
      <c r="I21" s="346"/>
      <c r="J21" s="346"/>
      <c r="K21" s="346"/>
      <c r="L21" s="346"/>
      <c r="M21" s="346"/>
      <c r="N21" s="346"/>
      <c r="O21" s="346"/>
    </row>
    <row r="22" spans="1:15" ht="14.45" customHeight="1">
      <c r="A22" s="339"/>
      <c r="B22" s="339"/>
      <c r="C22" s="346"/>
      <c r="D22" s="346"/>
      <c r="E22" s="346"/>
      <c r="F22" s="346"/>
      <c r="G22" s="346"/>
      <c r="H22" s="346"/>
      <c r="I22" s="346"/>
      <c r="J22" s="346"/>
      <c r="K22" s="346"/>
      <c r="L22" s="346"/>
      <c r="M22" s="346"/>
      <c r="N22" s="346"/>
      <c r="O22" s="346"/>
    </row>
    <row r="23" spans="1:15" ht="15" customHeight="1">
      <c r="A23" s="339"/>
      <c r="B23" s="338" t="s">
        <v>96</v>
      </c>
      <c r="C23" s="338" t="s">
        <v>148</v>
      </c>
      <c r="D23" s="339"/>
      <c r="E23" s="339"/>
      <c r="F23" s="339"/>
      <c r="G23" s="338" t="s">
        <v>99</v>
      </c>
      <c r="H23" s="339"/>
      <c r="I23" s="338" t="s">
        <v>100</v>
      </c>
      <c r="J23" s="339"/>
      <c r="K23" s="339"/>
      <c r="L23" s="339"/>
      <c r="M23" s="338" t="s">
        <v>101</v>
      </c>
      <c r="N23" s="339"/>
      <c r="O23" s="339"/>
    </row>
    <row r="24" spans="1:15" ht="15" customHeight="1">
      <c r="A24" s="339"/>
      <c r="B24" s="339"/>
      <c r="C24" s="339"/>
      <c r="D24" s="339"/>
      <c r="E24" s="339"/>
      <c r="F24" s="339"/>
      <c r="G24" s="339"/>
      <c r="H24" s="339"/>
      <c r="I24" s="339"/>
      <c r="J24" s="339"/>
      <c r="K24" s="339"/>
      <c r="L24" s="339"/>
      <c r="M24" s="339"/>
      <c r="N24" s="339"/>
      <c r="O24" s="339"/>
    </row>
    <row r="25" spans="1:15" ht="18" customHeight="1">
      <c r="A25" s="339">
        <v>1</v>
      </c>
      <c r="B25" s="338" t="str">
        <f>IF(入力!B25="","",入力!B25)</f>
        <v>1</v>
      </c>
      <c r="C25" s="168" t="str">
        <f>IF(入力!C26="","",入力!C26&amp;"　"&amp;入力!E26)</f>
        <v>岩瀬　里菜</v>
      </c>
      <c r="D25" s="153"/>
      <c r="E25" s="153"/>
      <c r="F25" s="340"/>
      <c r="G25" s="338" t="str">
        <f>IF(入力!G25="","",入力!G25)</f>
        <v>6</v>
      </c>
      <c r="H25" s="344"/>
      <c r="I25" s="338" t="str">
        <f>IF(入力!I25="","",入力!I25)</f>
        <v>大木戸小学校</v>
      </c>
      <c r="J25" s="349"/>
      <c r="K25" s="350"/>
      <c r="L25" s="351"/>
      <c r="M25" s="338" t="str">
        <f>IF(入力!M25="","",入力!M25)</f>
        <v>513268089</v>
      </c>
      <c r="N25" s="349"/>
      <c r="O25" s="360"/>
    </row>
    <row r="26" spans="1:15" ht="18" customHeight="1">
      <c r="A26" s="339"/>
      <c r="B26" s="339"/>
      <c r="C26" s="341"/>
      <c r="D26" s="342"/>
      <c r="E26" s="342"/>
      <c r="F26" s="343"/>
      <c r="G26" s="339"/>
      <c r="H26" s="339"/>
      <c r="I26" s="339"/>
      <c r="J26" s="339"/>
      <c r="K26" s="339"/>
      <c r="L26" s="339"/>
      <c r="M26" s="339"/>
      <c r="N26" s="339"/>
      <c r="O26" s="339"/>
    </row>
    <row r="27" spans="1:15" ht="18" customHeight="1">
      <c r="A27" s="339">
        <v>2</v>
      </c>
      <c r="B27" s="338" t="str">
        <f>IF(入力!B27="","",入力!B27)</f>
        <v>2</v>
      </c>
      <c r="C27" s="168" t="str">
        <f>IF(入力!C28="","",入力!C28&amp;"　"&amp;入力!E28)</f>
        <v>日置　ありさ</v>
      </c>
      <c r="D27" s="153"/>
      <c r="E27" s="153"/>
      <c r="F27" s="340"/>
      <c r="G27" s="338" t="str">
        <f>IF(入力!G27="","",入力!G27)</f>
        <v>6</v>
      </c>
      <c r="H27" s="344"/>
      <c r="I27" s="338" t="str">
        <f>IF(入力!I27="","",入力!I27)</f>
        <v>宮崎小学校</v>
      </c>
      <c r="J27" s="349"/>
      <c r="K27" s="350"/>
      <c r="L27" s="351"/>
      <c r="M27" s="338" t="str">
        <f>IF(入力!M27="","",入力!M27)</f>
        <v>509003681</v>
      </c>
      <c r="N27" s="349"/>
      <c r="O27" s="360"/>
    </row>
    <row r="28" spans="1:15" ht="18" customHeight="1">
      <c r="A28" s="339"/>
      <c r="B28" s="339"/>
      <c r="C28" s="341"/>
      <c r="D28" s="342"/>
      <c r="E28" s="342"/>
      <c r="F28" s="343"/>
      <c r="G28" s="339"/>
      <c r="H28" s="339"/>
      <c r="I28" s="339"/>
      <c r="J28" s="339"/>
      <c r="K28" s="339"/>
      <c r="L28" s="339"/>
      <c r="M28" s="339"/>
      <c r="N28" s="339"/>
      <c r="O28" s="339"/>
    </row>
    <row r="29" spans="1:15" ht="18" customHeight="1">
      <c r="A29" s="339">
        <v>3</v>
      </c>
      <c r="B29" s="338" t="str">
        <f>IF(入力!B29="","",入力!B29)</f>
        <v>3</v>
      </c>
      <c r="C29" s="168" t="str">
        <f>IF(入力!C30="","",入力!C30&amp;"　"&amp;入力!E30)</f>
        <v>藤田　詩紅</v>
      </c>
      <c r="D29" s="153"/>
      <c r="E29" s="153"/>
      <c r="F29" s="340"/>
      <c r="G29" s="338" t="str">
        <f>IF(入力!G29="","",入力!G29)</f>
        <v>6</v>
      </c>
      <c r="H29" s="344"/>
      <c r="I29" s="338" t="str">
        <f>IF(入力!I29="","",入力!I29)</f>
        <v>千種小学校</v>
      </c>
      <c r="J29" s="349"/>
      <c r="K29" s="350"/>
      <c r="L29" s="351"/>
      <c r="M29" s="339">
        <f>IF(入力!M29="","",入力!M29)</f>
        <v>511176322</v>
      </c>
      <c r="N29" s="349"/>
      <c r="O29" s="360"/>
    </row>
    <row r="30" spans="1:15" ht="18" customHeight="1">
      <c r="A30" s="339"/>
      <c r="B30" s="339"/>
      <c r="C30" s="341"/>
      <c r="D30" s="342"/>
      <c r="E30" s="342"/>
      <c r="F30" s="343"/>
      <c r="G30" s="339"/>
      <c r="H30" s="339"/>
      <c r="I30" s="339"/>
      <c r="J30" s="339"/>
      <c r="K30" s="339"/>
      <c r="L30" s="339"/>
      <c r="M30" s="339"/>
      <c r="N30" s="339"/>
      <c r="O30" s="339"/>
    </row>
    <row r="31" spans="1:15" ht="18" customHeight="1">
      <c r="A31" s="339">
        <v>4</v>
      </c>
      <c r="B31" s="338" t="str">
        <f>IF(入力!B31="","",入力!B31)</f>
        <v>4</v>
      </c>
      <c r="C31" s="168" t="str">
        <f>IF(入力!C32="","",入力!C32&amp;"　"&amp;入力!E32)</f>
        <v>羽鳥　優愛</v>
      </c>
      <c r="D31" s="153"/>
      <c r="E31" s="153"/>
      <c r="F31" s="340"/>
      <c r="G31" s="338" t="str">
        <f>IF(入力!G31="","",入力!G31)</f>
        <v>5</v>
      </c>
      <c r="H31" s="344"/>
      <c r="I31" s="338" t="str">
        <f>IF(入力!I31="","",入力!I31)</f>
        <v>星久喜小学校</v>
      </c>
      <c r="J31" s="349"/>
      <c r="K31" s="350"/>
      <c r="L31" s="351"/>
      <c r="M31" s="339">
        <f>IF(入力!M31="","",入力!M31)</f>
        <v>510184449</v>
      </c>
      <c r="N31" s="349"/>
      <c r="O31" s="360"/>
    </row>
    <row r="32" spans="1:15" ht="18" customHeight="1">
      <c r="A32" s="339"/>
      <c r="B32" s="339"/>
      <c r="C32" s="341"/>
      <c r="D32" s="342"/>
      <c r="E32" s="342"/>
      <c r="F32" s="343"/>
      <c r="G32" s="339"/>
      <c r="H32" s="339"/>
      <c r="I32" s="339"/>
      <c r="J32" s="339"/>
      <c r="K32" s="339"/>
      <c r="L32" s="339"/>
      <c r="M32" s="339"/>
      <c r="N32" s="339"/>
      <c r="O32" s="339"/>
    </row>
    <row r="33" spans="1:15" ht="18" customHeight="1">
      <c r="A33" s="339">
        <v>5</v>
      </c>
      <c r="B33" s="338" t="str">
        <f>IF(入力!B33="","",入力!B33)</f>
        <v>5</v>
      </c>
      <c r="C33" s="168" t="str">
        <f>IF(入力!C34="","",入力!C34&amp;"　"&amp;入力!E34)</f>
        <v>向後　来夏</v>
      </c>
      <c r="D33" s="153"/>
      <c r="E33" s="153"/>
      <c r="F33" s="340"/>
      <c r="G33" s="338" t="str">
        <f>IF(入力!G33="","",入力!G33)</f>
        <v>5</v>
      </c>
      <c r="H33" s="344"/>
      <c r="I33" s="338" t="str">
        <f>IF(入力!I33="","",入力!I33)</f>
        <v>星久喜小学校</v>
      </c>
      <c r="J33" s="349"/>
      <c r="K33" s="350"/>
      <c r="L33" s="351"/>
      <c r="M33" s="339">
        <f>IF(入力!M33="","",入力!M33)</f>
        <v>514392058</v>
      </c>
      <c r="N33" s="349"/>
      <c r="O33" s="360"/>
    </row>
    <row r="34" spans="1:15" ht="18" customHeight="1">
      <c r="A34" s="339"/>
      <c r="B34" s="339"/>
      <c r="C34" s="341"/>
      <c r="D34" s="342"/>
      <c r="E34" s="342"/>
      <c r="F34" s="343"/>
      <c r="G34" s="339"/>
      <c r="H34" s="339"/>
      <c r="I34" s="339"/>
      <c r="J34" s="339"/>
      <c r="K34" s="339"/>
      <c r="L34" s="339"/>
      <c r="M34" s="339"/>
      <c r="N34" s="339"/>
      <c r="O34" s="339"/>
    </row>
    <row r="35" spans="1:15" ht="18" customHeight="1">
      <c r="A35" s="339">
        <v>6</v>
      </c>
      <c r="B35" s="338" t="str">
        <f>IF(入力!B35="","",入力!B35)</f>
        <v>6</v>
      </c>
      <c r="C35" s="168" t="str">
        <f>IF(入力!C36="","",入力!C36&amp;"　"&amp;入力!E36)</f>
        <v>末永　星</v>
      </c>
      <c r="D35" s="153"/>
      <c r="E35" s="153"/>
      <c r="F35" s="340"/>
      <c r="G35" s="338" t="str">
        <f>IF(入力!G35="","",入力!G35)</f>
        <v>5</v>
      </c>
      <c r="H35" s="344"/>
      <c r="I35" s="338" t="str">
        <f>IF(入力!I35="","",入力!I35)</f>
        <v>星久喜小学校</v>
      </c>
      <c r="J35" s="349"/>
      <c r="K35" s="350"/>
      <c r="L35" s="351"/>
      <c r="M35" s="339">
        <f>IF(入力!M35="","",入力!M35)</f>
        <v>514563458</v>
      </c>
      <c r="N35" s="349"/>
      <c r="O35" s="360"/>
    </row>
    <row r="36" spans="1:15" ht="18" customHeight="1">
      <c r="A36" s="339"/>
      <c r="B36" s="339"/>
      <c r="C36" s="341"/>
      <c r="D36" s="342"/>
      <c r="E36" s="342"/>
      <c r="F36" s="343"/>
      <c r="G36" s="339"/>
      <c r="H36" s="339"/>
      <c r="I36" s="339"/>
      <c r="J36" s="339"/>
      <c r="K36" s="339"/>
      <c r="L36" s="339"/>
      <c r="M36" s="339"/>
      <c r="N36" s="339"/>
      <c r="O36" s="339"/>
    </row>
    <row r="37" spans="1:15" ht="18" customHeight="1">
      <c r="A37" s="339">
        <v>7</v>
      </c>
      <c r="B37" s="338" t="str">
        <f>IF(入力!B37="","",入力!B37)</f>
        <v>7</v>
      </c>
      <c r="C37" s="168" t="str">
        <f>IF(入力!C38="","",入力!C38&amp;"　"&amp;入力!E38)</f>
        <v>山貝　芽意</v>
      </c>
      <c r="D37" s="153"/>
      <c r="E37" s="153"/>
      <c r="F37" s="340"/>
      <c r="G37" s="338" t="str">
        <f>IF(入力!G37="","",入力!G37)</f>
        <v>1</v>
      </c>
      <c r="H37" s="344"/>
      <c r="I37" s="338" t="str">
        <f>IF(入力!I37="","",入力!I37)</f>
        <v>大森小学校</v>
      </c>
      <c r="J37" s="349"/>
      <c r="K37" s="350"/>
      <c r="L37" s="351"/>
      <c r="M37" s="338">
        <f>IF(入力!M37="","",入力!M37)</f>
        <v>515658751</v>
      </c>
      <c r="N37" s="349"/>
      <c r="O37" s="360"/>
    </row>
    <row r="38" spans="1:15" ht="18" customHeight="1">
      <c r="A38" s="339"/>
      <c r="B38" s="339"/>
      <c r="C38" s="341"/>
      <c r="D38" s="342"/>
      <c r="E38" s="342"/>
      <c r="F38" s="343"/>
      <c r="G38" s="339"/>
      <c r="H38" s="339"/>
      <c r="I38" s="339"/>
      <c r="J38" s="339"/>
      <c r="K38" s="339"/>
      <c r="L38" s="339"/>
      <c r="M38" s="339"/>
      <c r="N38" s="339"/>
      <c r="O38" s="339"/>
    </row>
    <row r="39" spans="1:15" ht="18" customHeight="1">
      <c r="A39" s="339">
        <v>8</v>
      </c>
      <c r="B39" s="338" t="str">
        <f>IF(入力!B39="","",入力!B39)</f>
        <v/>
      </c>
      <c r="C39" s="168" t="str">
        <f>IF(入力!C40="","",入力!C40&amp;"　"&amp;入力!E40)</f>
        <v/>
      </c>
      <c r="D39" s="153"/>
      <c r="E39" s="153"/>
      <c r="F39" s="340"/>
      <c r="G39" s="338" t="str">
        <f>IF(入力!G39="","",入力!G39)</f>
        <v/>
      </c>
      <c r="H39" s="344"/>
      <c r="I39" s="338" t="str">
        <f>IF(入力!I39="","",入力!I39)</f>
        <v/>
      </c>
      <c r="J39" s="349"/>
      <c r="K39" s="350"/>
      <c r="L39" s="351"/>
      <c r="M39" s="338" t="str">
        <f>IF(入力!M39="","",入力!M39)</f>
        <v/>
      </c>
      <c r="N39" s="349"/>
      <c r="O39" s="360"/>
    </row>
    <row r="40" spans="1:15" ht="18" customHeight="1">
      <c r="A40" s="339"/>
      <c r="B40" s="339"/>
      <c r="C40" s="341"/>
      <c r="D40" s="342"/>
      <c r="E40" s="342"/>
      <c r="F40" s="343"/>
      <c r="G40" s="339"/>
      <c r="H40" s="339"/>
      <c r="I40" s="339"/>
      <c r="J40" s="339"/>
      <c r="K40" s="339"/>
      <c r="L40" s="339"/>
      <c r="M40" s="339"/>
      <c r="N40" s="339"/>
      <c r="O40" s="339"/>
    </row>
    <row r="41" spans="1:15" ht="18" customHeight="1">
      <c r="A41" s="339">
        <v>9</v>
      </c>
      <c r="B41" s="338" t="str">
        <f>IF(入力!B41="","",入力!B41)</f>
        <v/>
      </c>
      <c r="C41" s="168" t="str">
        <f>IF(入力!C42="","",入力!C42&amp;"　"&amp;入力!E42)</f>
        <v/>
      </c>
      <c r="D41" s="153"/>
      <c r="E41" s="153"/>
      <c r="F41" s="340"/>
      <c r="G41" s="338" t="str">
        <f>IF(入力!G41="","",入力!G41)</f>
        <v/>
      </c>
      <c r="H41" s="344"/>
      <c r="I41" s="338" t="str">
        <f>IF(入力!I41="","",入力!I41)</f>
        <v/>
      </c>
      <c r="J41" s="349"/>
      <c r="K41" s="350"/>
      <c r="L41" s="351"/>
      <c r="M41" s="338" t="str">
        <f>IF(入力!M41="","",入力!M41)</f>
        <v/>
      </c>
      <c r="N41" s="349"/>
      <c r="O41" s="360"/>
    </row>
    <row r="42" spans="1:15" ht="18" customHeight="1">
      <c r="A42" s="339"/>
      <c r="B42" s="339"/>
      <c r="C42" s="341"/>
      <c r="D42" s="342"/>
      <c r="E42" s="342"/>
      <c r="F42" s="343"/>
      <c r="G42" s="339"/>
      <c r="H42" s="339"/>
      <c r="I42" s="339"/>
      <c r="J42" s="339"/>
      <c r="K42" s="339"/>
      <c r="L42" s="339"/>
      <c r="M42" s="339"/>
      <c r="N42" s="339"/>
      <c r="O42" s="339"/>
    </row>
    <row r="43" spans="1:15" ht="18" customHeight="1">
      <c r="A43" s="339">
        <v>10</v>
      </c>
      <c r="B43" s="338" t="str">
        <f>IF(入力!B43="","",入力!B43)</f>
        <v/>
      </c>
      <c r="C43" s="168" t="str">
        <f>IF(入力!C44="","",入力!C44&amp;"　"&amp;入力!E44)</f>
        <v/>
      </c>
      <c r="D43" s="153"/>
      <c r="E43" s="153"/>
      <c r="F43" s="340"/>
      <c r="G43" s="338" t="str">
        <f>IF(入力!G43="","",入力!G43)</f>
        <v/>
      </c>
      <c r="H43" s="344"/>
      <c r="I43" s="338" t="str">
        <f>IF(入力!I43="","",入力!I43)</f>
        <v/>
      </c>
      <c r="J43" s="349"/>
      <c r="K43" s="350"/>
      <c r="L43" s="351"/>
      <c r="M43" s="338" t="str">
        <f>IF(入力!M43="","",入力!M43)</f>
        <v/>
      </c>
      <c r="N43" s="349"/>
      <c r="O43" s="360"/>
    </row>
    <row r="44" spans="1:15" ht="18" customHeight="1">
      <c r="A44" s="339"/>
      <c r="B44" s="339"/>
      <c r="C44" s="341"/>
      <c r="D44" s="342"/>
      <c r="E44" s="342"/>
      <c r="F44" s="343"/>
      <c r="G44" s="339"/>
      <c r="H44" s="339"/>
      <c r="I44" s="339"/>
      <c r="J44" s="339"/>
      <c r="K44" s="339"/>
      <c r="L44" s="339"/>
      <c r="M44" s="339"/>
      <c r="N44" s="339"/>
      <c r="O44" s="339"/>
    </row>
    <row r="45" spans="1:15" ht="18" customHeight="1">
      <c r="A45" s="339">
        <v>11</v>
      </c>
      <c r="B45" s="338" t="str">
        <f>IF(入力!B45="","",入力!B45)</f>
        <v/>
      </c>
      <c r="C45" s="168" t="str">
        <f>IF(入力!C46="","",入力!C46&amp;"　"&amp;入力!E46)</f>
        <v/>
      </c>
      <c r="D45" s="153"/>
      <c r="E45" s="153"/>
      <c r="F45" s="340"/>
      <c r="G45" s="338" t="str">
        <f>IF(入力!G45="","",入力!G45)</f>
        <v/>
      </c>
      <c r="H45" s="344"/>
      <c r="I45" s="338" t="str">
        <f>IF(入力!I45="","",入力!I45)</f>
        <v/>
      </c>
      <c r="J45" s="349"/>
      <c r="K45" s="350"/>
      <c r="L45" s="351"/>
      <c r="M45" s="338" t="str">
        <f>IF(入力!M45="","",入力!M45)</f>
        <v/>
      </c>
      <c r="N45" s="349"/>
      <c r="O45" s="360"/>
    </row>
    <row r="46" spans="1:15" ht="18" customHeight="1">
      <c r="A46" s="339"/>
      <c r="B46" s="339"/>
      <c r="C46" s="341"/>
      <c r="D46" s="342"/>
      <c r="E46" s="342"/>
      <c r="F46" s="343"/>
      <c r="G46" s="339"/>
      <c r="H46" s="339"/>
      <c r="I46" s="339"/>
      <c r="J46" s="339"/>
      <c r="K46" s="339"/>
      <c r="L46" s="339"/>
      <c r="M46" s="339"/>
      <c r="N46" s="339"/>
      <c r="O46" s="339"/>
    </row>
    <row r="47" spans="1:15" ht="18" customHeight="1">
      <c r="A47" s="339">
        <v>12</v>
      </c>
      <c r="B47" s="338" t="str">
        <f>IF(入力!B47="","",入力!B47)</f>
        <v/>
      </c>
      <c r="C47" s="168" t="str">
        <f>IF(入力!C48="","",入力!C48&amp;"　"&amp;入力!E48)</f>
        <v/>
      </c>
      <c r="D47" s="153"/>
      <c r="E47" s="153"/>
      <c r="F47" s="340"/>
      <c r="G47" s="338" t="str">
        <f>IF(入力!G47="","",入力!G47)</f>
        <v/>
      </c>
      <c r="H47" s="344"/>
      <c r="I47" s="338" t="str">
        <f>IF(入力!I47="","",入力!I47)</f>
        <v/>
      </c>
      <c r="J47" s="349"/>
      <c r="K47" s="350"/>
      <c r="L47" s="351"/>
      <c r="M47" s="338" t="str">
        <f>IF(入力!M47="","",入力!M47)</f>
        <v/>
      </c>
      <c r="N47" s="349"/>
      <c r="O47" s="360"/>
    </row>
    <row r="48" spans="1:15" ht="18" customHeight="1">
      <c r="A48" s="339"/>
      <c r="B48" s="339"/>
      <c r="C48" s="341"/>
      <c r="D48" s="342"/>
      <c r="E48" s="342"/>
      <c r="F48" s="343"/>
      <c r="G48" s="339"/>
      <c r="H48" s="339"/>
      <c r="I48" s="339"/>
      <c r="J48" s="339"/>
      <c r="K48" s="339"/>
      <c r="L48" s="339"/>
      <c r="M48" s="339"/>
      <c r="N48" s="339"/>
      <c r="O48" s="339"/>
    </row>
    <row r="49" spans="1:15" ht="18" customHeight="1">
      <c r="A49" s="339"/>
      <c r="B49" s="339"/>
      <c r="C49" s="339"/>
      <c r="D49" s="339"/>
      <c r="E49" s="339"/>
      <c r="F49" s="339"/>
      <c r="G49" s="339"/>
      <c r="H49" s="339"/>
      <c r="I49" s="339"/>
      <c r="J49" s="339"/>
      <c r="K49" s="339"/>
      <c r="L49" s="339"/>
      <c r="M49" s="339"/>
      <c r="N49" s="339"/>
      <c r="O49" s="339"/>
    </row>
    <row r="50" spans="1:15" ht="18" customHeight="1">
      <c r="A50" s="339"/>
      <c r="B50" s="339"/>
      <c r="C50" s="339"/>
      <c r="D50" s="339"/>
      <c r="E50" s="339"/>
      <c r="F50" s="339"/>
      <c r="G50" s="339"/>
      <c r="H50" s="339"/>
      <c r="I50" s="339"/>
      <c r="J50" s="339"/>
      <c r="K50" s="339"/>
      <c r="L50" s="339"/>
      <c r="M50" s="339"/>
      <c r="N50" s="339"/>
      <c r="O50" s="339"/>
    </row>
  </sheetData>
  <mergeCells count="117">
    <mergeCell ref="M45:O46"/>
    <mergeCell ref="M47:O48"/>
    <mergeCell ref="G6:I6"/>
    <mergeCell ref="C6:F8"/>
    <mergeCell ref="A1:O1"/>
    <mergeCell ref="M41:O42"/>
    <mergeCell ref="M43:O44"/>
    <mergeCell ref="M37:O38"/>
    <mergeCell ref="G45:H46"/>
    <mergeCell ref="I37:L38"/>
    <mergeCell ref="M39:O40"/>
    <mergeCell ref="M35:O36"/>
    <mergeCell ref="G43:H44"/>
    <mergeCell ref="I35:L36"/>
    <mergeCell ref="M33:O34"/>
    <mergeCell ref="G41:H42"/>
    <mergeCell ref="I33:L34"/>
    <mergeCell ref="B45:B46"/>
    <mergeCell ref="A39:A40"/>
    <mergeCell ref="C31:F32"/>
    <mergeCell ref="B35:B36"/>
    <mergeCell ref="G15:O16"/>
    <mergeCell ref="A21:B22"/>
    <mergeCell ref="C13:F14"/>
    <mergeCell ref="G35:H36"/>
    <mergeCell ref="A49:O50"/>
    <mergeCell ref="C41:F42"/>
    <mergeCell ref="G25:H26"/>
    <mergeCell ref="G47:H48"/>
    <mergeCell ref="I39:L40"/>
    <mergeCell ref="M23:O24"/>
    <mergeCell ref="C45:F46"/>
    <mergeCell ref="G29:H30"/>
    <mergeCell ref="A33:A34"/>
    <mergeCell ref="C25:F26"/>
    <mergeCell ref="B29:B30"/>
    <mergeCell ref="I43:L44"/>
    <mergeCell ref="M27:O28"/>
    <mergeCell ref="I45:L46"/>
    <mergeCell ref="M29:O30"/>
    <mergeCell ref="G37:H38"/>
    <mergeCell ref="I29:L30"/>
    <mergeCell ref="I47:L48"/>
    <mergeCell ref="M31:O32"/>
    <mergeCell ref="G39:H40"/>
    <mergeCell ref="I31:L32"/>
    <mergeCell ref="I41:L42"/>
    <mergeCell ref="M25:O26"/>
    <mergeCell ref="A41:A42"/>
    <mergeCell ref="M11:O12"/>
    <mergeCell ref="I27:L28"/>
    <mergeCell ref="C4:I5"/>
    <mergeCell ref="B43:B44"/>
    <mergeCell ref="A47:A48"/>
    <mergeCell ref="C39:F40"/>
    <mergeCell ref="G23:H24"/>
    <mergeCell ref="J11:L12"/>
    <mergeCell ref="A45:A46"/>
    <mergeCell ref="B41:B42"/>
    <mergeCell ref="C37:F38"/>
    <mergeCell ref="J9:L10"/>
    <mergeCell ref="G33:H34"/>
    <mergeCell ref="M9:O10"/>
    <mergeCell ref="I25:L26"/>
    <mergeCell ref="C47:F48"/>
    <mergeCell ref="B37:B38"/>
    <mergeCell ref="C33:F34"/>
    <mergeCell ref="J5:O5"/>
    <mergeCell ref="B31:B32"/>
    <mergeCell ref="A35:A36"/>
    <mergeCell ref="C27:F28"/>
    <mergeCell ref="F15:F16"/>
    <mergeCell ref="C21:O22"/>
    <mergeCell ref="A6:B8"/>
    <mergeCell ref="A9:B10"/>
    <mergeCell ref="G31:H32"/>
    <mergeCell ref="I23:L24"/>
    <mergeCell ref="M7:O8"/>
    <mergeCell ref="G7:I8"/>
    <mergeCell ref="A31:A32"/>
    <mergeCell ref="B27:B28"/>
    <mergeCell ref="C23:F24"/>
    <mergeCell ref="M6:O6"/>
    <mergeCell ref="G11:I12"/>
    <mergeCell ref="A23:A24"/>
    <mergeCell ref="C15:E16"/>
    <mergeCell ref="A15:B16"/>
    <mergeCell ref="A13:B14"/>
    <mergeCell ref="C11:F12"/>
    <mergeCell ref="A19:B20"/>
    <mergeCell ref="C9:F10"/>
    <mergeCell ref="A17:B18"/>
    <mergeCell ref="G9:I10"/>
    <mergeCell ref="J2:O3"/>
    <mergeCell ref="B47:B48"/>
    <mergeCell ref="C43:F44"/>
    <mergeCell ref="G27:H28"/>
    <mergeCell ref="A4:B5"/>
    <mergeCell ref="A27:A28"/>
    <mergeCell ref="B23:B24"/>
    <mergeCell ref="C19:O20"/>
    <mergeCell ref="A2:B3"/>
    <mergeCell ref="A25:A26"/>
    <mergeCell ref="C17:O18"/>
    <mergeCell ref="J6:L6"/>
    <mergeCell ref="C2:I3"/>
    <mergeCell ref="A11:B12"/>
    <mergeCell ref="A37:A38"/>
    <mergeCell ref="B33:B34"/>
    <mergeCell ref="C29:F30"/>
    <mergeCell ref="G13:O14"/>
    <mergeCell ref="A43:A44"/>
    <mergeCell ref="B39:B40"/>
    <mergeCell ref="C35:F36"/>
    <mergeCell ref="J7:L8"/>
    <mergeCell ref="B25:B26"/>
    <mergeCell ref="A29:A30"/>
  </mergeCells>
  <phoneticPr fontId="33"/>
  <pageMargins left="0.39370100000000002" right="0.39370100000000002" top="0.59055100000000005" bottom="0.19685" header="0.31496099999999999" footer="0.31496099999999999"/>
  <pageSetup orientation="portrait"/>
  <headerFooter>
    <oddFooter>&amp;C&amp;"ヒラギノ角ゴ ProN W3,Regular"&amp;12&amp;K000000&amp;P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IV65"/>
  <sheetViews>
    <sheetView showGridLines="0" workbookViewId="0"/>
  </sheetViews>
  <sheetFormatPr defaultColWidth="1.625" defaultRowHeight="13.5" customHeight="1"/>
  <cols>
    <col min="1" max="57" width="1.625" style="59" customWidth="1"/>
    <col min="58" max="58" width="2.375" style="59" customWidth="1"/>
    <col min="59" max="256" width="1.625" style="59" customWidth="1"/>
  </cols>
  <sheetData>
    <row r="1" spans="1:60" ht="13.5" customHeight="1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1" t="s">
        <v>149</v>
      </c>
      <c r="AT1" s="62"/>
      <c r="AU1" s="62"/>
      <c r="AV1" s="367"/>
      <c r="AW1" s="367"/>
      <c r="AX1" s="61" t="s">
        <v>150</v>
      </c>
      <c r="AY1" s="62"/>
      <c r="AZ1" s="367"/>
      <c r="BA1" s="367"/>
      <c r="BB1" s="61" t="s">
        <v>151</v>
      </c>
      <c r="BC1" s="62"/>
      <c r="BD1" s="367"/>
      <c r="BE1" s="367"/>
      <c r="BF1" s="61" t="s">
        <v>152</v>
      </c>
      <c r="BG1" s="60"/>
      <c r="BH1" s="60"/>
    </row>
    <row r="2" spans="1:60" ht="13.5" customHeigh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</row>
    <row r="3" spans="1:60" ht="9.75" customHeight="1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</row>
    <row r="4" spans="1:60" ht="9.75" customHeight="1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</row>
    <row r="5" spans="1:60" ht="28.5" customHeight="1">
      <c r="A5" s="63"/>
      <c r="B5" s="63"/>
      <c r="C5" s="457" t="s">
        <v>153</v>
      </c>
      <c r="D5" s="458"/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  <c r="R5" s="458"/>
      <c r="S5" s="458"/>
      <c r="T5" s="458"/>
      <c r="U5" s="458"/>
      <c r="V5" s="458"/>
      <c r="W5" s="458"/>
      <c r="X5" s="458"/>
      <c r="Y5" s="458"/>
      <c r="Z5" s="458"/>
      <c r="AA5" s="458"/>
      <c r="AB5" s="458"/>
      <c r="AC5" s="458"/>
      <c r="AD5" s="458"/>
      <c r="AE5" s="458"/>
      <c r="AF5" s="458"/>
      <c r="AG5" s="458"/>
      <c r="AH5" s="458"/>
      <c r="AI5" s="458"/>
      <c r="AJ5" s="458"/>
      <c r="AK5" s="458"/>
      <c r="AL5" s="458"/>
      <c r="AM5" s="458"/>
      <c r="AN5" s="458"/>
      <c r="AO5" s="458"/>
      <c r="AP5" s="458"/>
      <c r="AQ5" s="458"/>
      <c r="AR5" s="458"/>
      <c r="AS5" s="458"/>
      <c r="AT5" s="458"/>
      <c r="AU5" s="458"/>
      <c r="AV5" s="458"/>
      <c r="AW5" s="458"/>
      <c r="AX5" s="458"/>
      <c r="AY5" s="458"/>
      <c r="AZ5" s="458"/>
      <c r="BA5" s="458"/>
      <c r="BB5" s="458"/>
      <c r="BC5" s="458"/>
      <c r="BD5" s="458"/>
      <c r="BE5" s="458"/>
      <c r="BF5" s="458"/>
      <c r="BG5" s="63"/>
      <c r="BH5" s="63"/>
    </row>
    <row r="6" spans="1:60" ht="8.1" customHeight="1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</row>
    <row r="7" spans="1:60" ht="10.5" customHeight="1">
      <c r="A7" s="64"/>
      <c r="B7" s="64"/>
      <c r="C7" s="65" t="s">
        <v>154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</row>
    <row r="8" spans="1:60" ht="12" customHeight="1">
      <c r="A8" s="64"/>
      <c r="B8" s="67"/>
      <c r="C8" s="459" t="s">
        <v>155</v>
      </c>
      <c r="D8" s="460"/>
      <c r="E8" s="460"/>
      <c r="F8" s="460"/>
      <c r="G8" s="460"/>
      <c r="H8" s="460"/>
      <c r="I8" s="460"/>
      <c r="J8" s="460"/>
      <c r="K8" s="460"/>
      <c r="L8" s="460"/>
      <c r="M8" s="460"/>
      <c r="N8" s="460"/>
      <c r="O8" s="460"/>
      <c r="P8" s="460"/>
      <c r="Q8" s="461"/>
      <c r="R8" s="68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</row>
    <row r="9" spans="1:60" ht="8.25" customHeight="1">
      <c r="A9" s="64"/>
      <c r="B9" s="67"/>
      <c r="C9" s="462"/>
      <c r="D9" s="463"/>
      <c r="E9" s="463"/>
      <c r="F9" s="463"/>
      <c r="G9" s="463"/>
      <c r="H9" s="463"/>
      <c r="I9" s="463"/>
      <c r="J9" s="463"/>
      <c r="K9" s="463"/>
      <c r="L9" s="463"/>
      <c r="M9" s="463"/>
      <c r="N9" s="463"/>
      <c r="O9" s="463"/>
      <c r="P9" s="463"/>
      <c r="Q9" s="464"/>
      <c r="R9" s="68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</row>
    <row r="10" spans="1:60" ht="14.25" customHeight="1">
      <c r="A10" s="60"/>
      <c r="B10" s="69"/>
      <c r="C10" s="465"/>
      <c r="D10" s="466"/>
      <c r="E10" s="466"/>
      <c r="F10" s="466"/>
      <c r="G10" s="466"/>
      <c r="H10" s="466"/>
      <c r="I10" s="466"/>
      <c r="J10" s="466"/>
      <c r="K10" s="466"/>
      <c r="L10" s="466"/>
      <c r="M10" s="466"/>
      <c r="N10" s="466"/>
      <c r="O10" s="466"/>
      <c r="P10" s="466"/>
      <c r="Q10" s="467"/>
      <c r="R10" s="70"/>
      <c r="S10" s="61" t="s">
        <v>156</v>
      </c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71" t="s">
        <v>157</v>
      </c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</row>
    <row r="11" spans="1:60" ht="8.1" customHeight="1">
      <c r="A11" s="60"/>
      <c r="B11" s="60"/>
      <c r="C11" s="72"/>
      <c r="D11" s="72"/>
      <c r="E11" s="72"/>
      <c r="F11" s="72"/>
      <c r="G11" s="72"/>
      <c r="H11" s="73"/>
      <c r="I11" s="73"/>
      <c r="J11" s="73"/>
      <c r="K11" s="72"/>
      <c r="L11" s="72"/>
      <c r="M11" s="72"/>
      <c r="N11" s="72"/>
      <c r="O11" s="72"/>
      <c r="P11" s="72"/>
      <c r="Q11" s="72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</row>
    <row r="12" spans="1:60" ht="8.1" customHeight="1">
      <c r="A12" s="60"/>
      <c r="B12" s="60"/>
      <c r="C12" s="60"/>
      <c r="D12" s="60"/>
      <c r="E12" s="60"/>
      <c r="F12" s="60"/>
      <c r="G12" s="74"/>
      <c r="H12" s="517">
        <v>36</v>
      </c>
      <c r="I12" s="518"/>
      <c r="J12" s="519"/>
      <c r="K12" s="75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</row>
    <row r="13" spans="1:60" ht="13.5" customHeight="1">
      <c r="A13" s="60"/>
      <c r="B13" s="60"/>
      <c r="C13" s="60"/>
      <c r="D13" s="60"/>
      <c r="E13" s="60"/>
      <c r="F13" s="61" t="s">
        <v>158</v>
      </c>
      <c r="G13" s="74"/>
      <c r="H13" s="520"/>
      <c r="I13" s="367"/>
      <c r="J13" s="521"/>
      <c r="K13" s="76" t="s">
        <v>159</v>
      </c>
      <c r="L13" s="77"/>
      <c r="M13" s="77"/>
      <c r="N13" s="77"/>
      <c r="O13" s="60"/>
      <c r="P13" s="60"/>
      <c r="Q13" s="78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</row>
    <row r="14" spans="1:60" ht="8.1" customHeight="1">
      <c r="A14" s="60"/>
      <c r="B14" s="60"/>
      <c r="C14" s="60"/>
      <c r="D14" s="60"/>
      <c r="E14" s="60"/>
      <c r="F14" s="79"/>
      <c r="G14" s="74"/>
      <c r="H14" s="522"/>
      <c r="I14" s="480"/>
      <c r="J14" s="481"/>
      <c r="K14" s="75"/>
      <c r="L14" s="77"/>
      <c r="M14" s="77"/>
      <c r="N14" s="77"/>
      <c r="O14" s="60"/>
      <c r="P14" s="60"/>
      <c r="Q14" s="78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</row>
    <row r="15" spans="1:60" ht="8.1" customHeight="1">
      <c r="A15" s="60"/>
      <c r="B15" s="60"/>
      <c r="C15" s="80"/>
      <c r="D15" s="80"/>
      <c r="E15" s="80"/>
      <c r="F15" s="80"/>
      <c r="G15" s="80"/>
      <c r="H15" s="81"/>
      <c r="I15" s="81"/>
      <c r="J15" s="81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60"/>
      <c r="BH15" s="60"/>
    </row>
    <row r="16" spans="1:60" ht="12" customHeight="1">
      <c r="A16" s="60"/>
      <c r="B16" s="82"/>
      <c r="C16" s="414" t="s">
        <v>160</v>
      </c>
      <c r="D16" s="415"/>
      <c r="E16" s="415"/>
      <c r="F16" s="415"/>
      <c r="G16" s="416"/>
      <c r="H16" s="524" t="s">
        <v>161</v>
      </c>
      <c r="I16" s="525"/>
      <c r="J16" s="525"/>
      <c r="K16" s="448" t="str">
        <f>IF(入力!C2="","",入力!C2)</f>
        <v>スターキッズ</v>
      </c>
      <c r="L16" s="415"/>
      <c r="M16" s="415"/>
      <c r="N16" s="415"/>
      <c r="O16" s="415"/>
      <c r="P16" s="415"/>
      <c r="Q16" s="415"/>
      <c r="R16" s="415"/>
      <c r="S16" s="415"/>
      <c r="T16" s="415"/>
      <c r="U16" s="415"/>
      <c r="V16" s="415"/>
      <c r="W16" s="415"/>
      <c r="X16" s="416"/>
      <c r="Y16" s="490" t="s">
        <v>162</v>
      </c>
      <c r="Z16" s="491"/>
      <c r="AA16" s="491"/>
      <c r="AB16" s="491"/>
      <c r="AC16" s="491"/>
      <c r="AD16" s="491"/>
      <c r="AE16" s="491"/>
      <c r="AF16" s="491"/>
      <c r="AG16" s="491"/>
      <c r="AH16" s="491"/>
      <c r="AI16" s="492"/>
      <c r="AJ16" s="405" t="s">
        <v>163</v>
      </c>
      <c r="AK16" s="406"/>
      <c r="AL16" s="406"/>
      <c r="AM16" s="407"/>
      <c r="AN16" s="433" t="str">
        <f>IF(入力!P3="","",入力!P3)</f>
        <v>千葉市</v>
      </c>
      <c r="AO16" s="434"/>
      <c r="AP16" s="434"/>
      <c r="AQ16" s="434"/>
      <c r="AR16" s="434"/>
      <c r="AS16" s="434"/>
      <c r="AT16" s="442" t="s">
        <v>164</v>
      </c>
      <c r="AU16" s="407"/>
      <c r="AV16" s="422" t="s">
        <v>18</v>
      </c>
      <c r="AW16" s="415"/>
      <c r="AX16" s="415"/>
      <c r="AY16" s="416"/>
      <c r="AZ16" s="368" t="str">
        <f>IF(入力!P5="","",入力!P5)</f>
        <v>JR</v>
      </c>
      <c r="BA16" s="369"/>
      <c r="BB16" s="369"/>
      <c r="BC16" s="369"/>
      <c r="BD16" s="369"/>
      <c r="BE16" s="369"/>
      <c r="BF16" s="449" t="s">
        <v>165</v>
      </c>
      <c r="BG16" s="83"/>
      <c r="BH16" s="60"/>
    </row>
    <row r="17" spans="1:60" ht="8.1" customHeight="1">
      <c r="A17" s="60"/>
      <c r="B17" s="82"/>
      <c r="C17" s="417"/>
      <c r="D17" s="418"/>
      <c r="E17" s="418"/>
      <c r="F17" s="418"/>
      <c r="G17" s="419"/>
      <c r="H17" s="445" t="str">
        <f>IF(入力!C3="","",入力!C3)</f>
        <v>スターキッズ</v>
      </c>
      <c r="I17" s="446"/>
      <c r="J17" s="446"/>
      <c r="K17" s="446"/>
      <c r="L17" s="446"/>
      <c r="M17" s="446"/>
      <c r="N17" s="446"/>
      <c r="O17" s="446"/>
      <c r="P17" s="446"/>
      <c r="Q17" s="446"/>
      <c r="R17" s="446"/>
      <c r="S17" s="446"/>
      <c r="T17" s="446"/>
      <c r="U17" s="452" t="str">
        <f>IF(入力!J3="","","("&amp;入力!J3&amp;")")</f>
        <v>(女子)</v>
      </c>
      <c r="V17" s="453"/>
      <c r="W17" s="453"/>
      <c r="X17" s="454"/>
      <c r="Y17" s="468" t="str">
        <f>IF(入力!C4="","",入力!C4)</f>
        <v>430793094</v>
      </c>
      <c r="Z17" s="469"/>
      <c r="AA17" s="469"/>
      <c r="AB17" s="469"/>
      <c r="AC17" s="469"/>
      <c r="AD17" s="469"/>
      <c r="AE17" s="469"/>
      <c r="AF17" s="469"/>
      <c r="AG17" s="469"/>
      <c r="AH17" s="469"/>
      <c r="AI17" s="470"/>
      <c r="AJ17" s="408"/>
      <c r="AK17" s="409"/>
      <c r="AL17" s="409"/>
      <c r="AM17" s="410"/>
      <c r="AN17" s="435"/>
      <c r="AO17" s="436"/>
      <c r="AP17" s="436"/>
      <c r="AQ17" s="436"/>
      <c r="AR17" s="436"/>
      <c r="AS17" s="436"/>
      <c r="AT17" s="409"/>
      <c r="AU17" s="410"/>
      <c r="AV17" s="423"/>
      <c r="AW17" s="418"/>
      <c r="AX17" s="418"/>
      <c r="AY17" s="419"/>
      <c r="AZ17" s="370"/>
      <c r="BA17" s="371"/>
      <c r="BB17" s="371"/>
      <c r="BC17" s="371"/>
      <c r="BD17" s="371"/>
      <c r="BE17" s="371"/>
      <c r="BF17" s="450"/>
      <c r="BG17" s="83"/>
      <c r="BH17" s="60"/>
    </row>
    <row r="18" spans="1:60" ht="16.5" customHeight="1">
      <c r="A18" s="60"/>
      <c r="B18" s="82"/>
      <c r="C18" s="420"/>
      <c r="D18" s="375"/>
      <c r="E18" s="375"/>
      <c r="F18" s="375"/>
      <c r="G18" s="421"/>
      <c r="H18" s="447"/>
      <c r="I18" s="426"/>
      <c r="J18" s="426"/>
      <c r="K18" s="426"/>
      <c r="L18" s="426"/>
      <c r="M18" s="426"/>
      <c r="N18" s="426"/>
      <c r="O18" s="426"/>
      <c r="P18" s="426"/>
      <c r="Q18" s="426"/>
      <c r="R18" s="426"/>
      <c r="S18" s="426"/>
      <c r="T18" s="426"/>
      <c r="U18" s="455"/>
      <c r="V18" s="455"/>
      <c r="W18" s="455"/>
      <c r="X18" s="456"/>
      <c r="Y18" s="471"/>
      <c r="Z18" s="472"/>
      <c r="AA18" s="472"/>
      <c r="AB18" s="472"/>
      <c r="AC18" s="472"/>
      <c r="AD18" s="472"/>
      <c r="AE18" s="472"/>
      <c r="AF18" s="472"/>
      <c r="AG18" s="472"/>
      <c r="AH18" s="472"/>
      <c r="AI18" s="473"/>
      <c r="AJ18" s="411"/>
      <c r="AK18" s="412"/>
      <c r="AL18" s="412"/>
      <c r="AM18" s="413"/>
      <c r="AN18" s="437"/>
      <c r="AO18" s="438"/>
      <c r="AP18" s="438"/>
      <c r="AQ18" s="438"/>
      <c r="AR18" s="438"/>
      <c r="AS18" s="438"/>
      <c r="AT18" s="412"/>
      <c r="AU18" s="413"/>
      <c r="AV18" s="424"/>
      <c r="AW18" s="375"/>
      <c r="AX18" s="375"/>
      <c r="AY18" s="421"/>
      <c r="AZ18" s="428" t="str">
        <f>IF(入力!AE5="","",入力!AE5)</f>
        <v>千葉</v>
      </c>
      <c r="BA18" s="429"/>
      <c r="BB18" s="429"/>
      <c r="BC18" s="429"/>
      <c r="BD18" s="429"/>
      <c r="BE18" s="429"/>
      <c r="BF18" s="84" t="s">
        <v>166</v>
      </c>
      <c r="BG18" s="83"/>
      <c r="BH18" s="60"/>
    </row>
    <row r="19" spans="1:60" ht="15" customHeight="1">
      <c r="A19" s="60"/>
      <c r="B19" s="82"/>
      <c r="C19" s="496"/>
      <c r="D19" s="497"/>
      <c r="E19" s="497"/>
      <c r="F19" s="497"/>
      <c r="G19" s="497"/>
      <c r="H19" s="497"/>
      <c r="I19" s="497"/>
      <c r="J19" s="497"/>
      <c r="K19" s="497"/>
      <c r="L19" s="497"/>
      <c r="M19" s="497"/>
      <c r="N19" s="497"/>
      <c r="O19" s="372" t="s">
        <v>167</v>
      </c>
      <c r="P19" s="373"/>
      <c r="Q19" s="373"/>
      <c r="R19" s="373"/>
      <c r="S19" s="373"/>
      <c r="T19" s="373"/>
      <c r="U19" s="373"/>
      <c r="V19" s="373"/>
      <c r="W19" s="373"/>
      <c r="X19" s="373"/>
      <c r="Y19" s="373"/>
      <c r="Z19" s="373"/>
      <c r="AA19" s="373"/>
      <c r="AB19" s="373"/>
      <c r="AC19" s="373"/>
      <c r="AD19" s="372" t="s">
        <v>168</v>
      </c>
      <c r="AE19" s="373"/>
      <c r="AF19" s="373"/>
      <c r="AG19" s="373"/>
      <c r="AH19" s="373"/>
      <c r="AI19" s="373"/>
      <c r="AJ19" s="373"/>
      <c r="AK19" s="373"/>
      <c r="AL19" s="373"/>
      <c r="AM19" s="373"/>
      <c r="AN19" s="373"/>
      <c r="AO19" s="373"/>
      <c r="AP19" s="373"/>
      <c r="AQ19" s="373"/>
      <c r="AR19" s="373"/>
      <c r="AS19" s="372" t="s">
        <v>169</v>
      </c>
      <c r="AT19" s="373"/>
      <c r="AU19" s="373"/>
      <c r="AV19" s="373"/>
      <c r="AW19" s="373"/>
      <c r="AX19" s="373"/>
      <c r="AY19" s="373"/>
      <c r="AZ19" s="373"/>
      <c r="BA19" s="373"/>
      <c r="BB19" s="373"/>
      <c r="BC19" s="373"/>
      <c r="BD19" s="373"/>
      <c r="BE19" s="373"/>
      <c r="BF19" s="403"/>
      <c r="BG19" s="83"/>
      <c r="BH19" s="60"/>
    </row>
    <row r="20" spans="1:60" ht="15" customHeight="1">
      <c r="A20" s="60"/>
      <c r="B20" s="82"/>
      <c r="C20" s="432" t="s">
        <v>170</v>
      </c>
      <c r="D20" s="373"/>
      <c r="E20" s="373"/>
      <c r="F20" s="373"/>
      <c r="G20" s="373"/>
      <c r="H20" s="373"/>
      <c r="I20" s="373"/>
      <c r="J20" s="373"/>
      <c r="K20" s="373"/>
      <c r="L20" s="373"/>
      <c r="M20" s="373"/>
      <c r="N20" s="373"/>
      <c r="O20" s="439" t="str">
        <f>IF(入力!J7="","",入力!J7)</f>
        <v>16943</v>
      </c>
      <c r="P20" s="440"/>
      <c r="Q20" s="440"/>
      <c r="R20" s="440"/>
      <c r="S20" s="440"/>
      <c r="T20" s="440"/>
      <c r="U20" s="440"/>
      <c r="V20" s="440"/>
      <c r="W20" s="440"/>
      <c r="X20" s="440"/>
      <c r="Y20" s="440"/>
      <c r="Z20" s="440"/>
      <c r="AA20" s="440"/>
      <c r="AB20" s="440"/>
      <c r="AC20" s="440"/>
      <c r="AD20" s="439" t="str">
        <f>IF(入力!J9="","",入力!J9)</f>
        <v>26995</v>
      </c>
      <c r="AE20" s="440"/>
      <c r="AF20" s="440"/>
      <c r="AG20" s="440"/>
      <c r="AH20" s="440"/>
      <c r="AI20" s="440"/>
      <c r="AJ20" s="440"/>
      <c r="AK20" s="440"/>
      <c r="AL20" s="440"/>
      <c r="AM20" s="440"/>
      <c r="AN20" s="440"/>
      <c r="AO20" s="440"/>
      <c r="AP20" s="440"/>
      <c r="AQ20" s="440"/>
      <c r="AR20" s="440"/>
      <c r="AS20" s="439" t="str">
        <f>IF(入力!J11="","",入力!J11)</f>
        <v>26996</v>
      </c>
      <c r="AT20" s="440"/>
      <c r="AU20" s="440"/>
      <c r="AV20" s="440"/>
      <c r="AW20" s="440"/>
      <c r="AX20" s="440"/>
      <c r="AY20" s="440"/>
      <c r="AZ20" s="440"/>
      <c r="BA20" s="440"/>
      <c r="BB20" s="440"/>
      <c r="BC20" s="440"/>
      <c r="BD20" s="440"/>
      <c r="BE20" s="440"/>
      <c r="BF20" s="441"/>
      <c r="BG20" s="83"/>
      <c r="BH20" s="60"/>
    </row>
    <row r="21" spans="1:60" ht="15" customHeight="1">
      <c r="A21" s="60"/>
      <c r="B21" s="82"/>
      <c r="C21" s="432" t="s">
        <v>171</v>
      </c>
      <c r="D21" s="373"/>
      <c r="E21" s="373"/>
      <c r="F21" s="373"/>
      <c r="G21" s="373"/>
      <c r="H21" s="373"/>
      <c r="I21" s="373"/>
      <c r="J21" s="373"/>
      <c r="K21" s="373"/>
      <c r="L21" s="373"/>
      <c r="M21" s="373"/>
      <c r="N21" s="373"/>
      <c r="O21" s="439" t="str">
        <f>IF(入力!M7="","",入力!M7)</f>
        <v/>
      </c>
      <c r="P21" s="440"/>
      <c r="Q21" s="440"/>
      <c r="R21" s="440"/>
      <c r="S21" s="440"/>
      <c r="T21" s="440"/>
      <c r="U21" s="440"/>
      <c r="V21" s="440"/>
      <c r="W21" s="440"/>
      <c r="X21" s="440"/>
      <c r="Y21" s="440"/>
      <c r="Z21" s="440"/>
      <c r="AA21" s="440"/>
      <c r="AB21" s="440"/>
      <c r="AC21" s="440"/>
      <c r="AD21" s="439" t="str">
        <f>IF(入力!M9="","",入力!M9)</f>
        <v/>
      </c>
      <c r="AE21" s="440"/>
      <c r="AF21" s="440"/>
      <c r="AG21" s="440"/>
      <c r="AH21" s="440"/>
      <c r="AI21" s="440"/>
      <c r="AJ21" s="440"/>
      <c r="AK21" s="440"/>
      <c r="AL21" s="440"/>
      <c r="AM21" s="440"/>
      <c r="AN21" s="440"/>
      <c r="AO21" s="440"/>
      <c r="AP21" s="440"/>
      <c r="AQ21" s="440"/>
      <c r="AR21" s="440"/>
      <c r="AS21" s="439" t="str">
        <f>IF(入力!M11="","",入力!M11)</f>
        <v/>
      </c>
      <c r="AT21" s="440"/>
      <c r="AU21" s="440"/>
      <c r="AV21" s="440"/>
      <c r="AW21" s="440"/>
      <c r="AX21" s="440"/>
      <c r="AY21" s="440"/>
      <c r="AZ21" s="440"/>
      <c r="BA21" s="440"/>
      <c r="BB21" s="440"/>
      <c r="BC21" s="440"/>
      <c r="BD21" s="440"/>
      <c r="BE21" s="440"/>
      <c r="BF21" s="441"/>
      <c r="BG21" s="83"/>
      <c r="BH21" s="60"/>
    </row>
    <row r="22" spans="1:60" ht="12" customHeight="1">
      <c r="A22" s="60"/>
      <c r="B22" s="82"/>
      <c r="C22" s="498" t="s">
        <v>161</v>
      </c>
      <c r="D22" s="499"/>
      <c r="E22" s="499"/>
      <c r="F22" s="499"/>
      <c r="G22" s="500"/>
      <c r="H22" s="388" t="str">
        <f>IF(入力!C7="","",入力!C7&amp;"　"&amp;入力!E7)</f>
        <v>ノグチ　カズエ</v>
      </c>
      <c r="I22" s="389"/>
      <c r="J22" s="389"/>
      <c r="K22" s="389"/>
      <c r="L22" s="389"/>
      <c r="M22" s="389"/>
      <c r="N22" s="389"/>
      <c r="O22" s="389"/>
      <c r="P22" s="389"/>
      <c r="Q22" s="390"/>
      <c r="R22" s="451" t="s">
        <v>172</v>
      </c>
      <c r="S22" s="390"/>
      <c r="T22" s="397" t="str">
        <f>IF(入力!AT7="","",入力!AT7)</f>
        <v>58</v>
      </c>
      <c r="U22" s="398"/>
      <c r="V22" s="399"/>
      <c r="W22" s="451" t="s">
        <v>173</v>
      </c>
      <c r="X22" s="488"/>
      <c r="Y22" s="489"/>
      <c r="Z22" s="85" t="s">
        <v>39</v>
      </c>
      <c r="AA22" s="86"/>
      <c r="AB22" s="404" t="str">
        <f>IF(入力!R7="","",入力!R7)</f>
        <v>260</v>
      </c>
      <c r="AC22" s="389"/>
      <c r="AD22" s="389"/>
      <c r="AE22" s="389"/>
      <c r="AF22" s="87" t="s">
        <v>41</v>
      </c>
      <c r="AG22" s="404" t="str">
        <f>IF(入力!W7="","",入力!W7)</f>
        <v>0808</v>
      </c>
      <c r="AH22" s="389"/>
      <c r="AI22" s="389"/>
      <c r="AJ22" s="389"/>
      <c r="AK22" s="389"/>
      <c r="AL22" s="389"/>
      <c r="AM22" s="389"/>
      <c r="AN22" s="389"/>
      <c r="AO22" s="389"/>
      <c r="AP22" s="389"/>
      <c r="AQ22" s="389"/>
      <c r="AR22" s="389"/>
      <c r="AS22" s="389"/>
      <c r="AT22" s="390"/>
      <c r="AU22" s="451" t="s">
        <v>174</v>
      </c>
      <c r="AV22" s="389"/>
      <c r="AW22" s="390"/>
      <c r="AX22" s="88" t="s">
        <v>43</v>
      </c>
      <c r="AY22" s="404" t="str">
        <f>IF(入力!AL7="","",入力!AL7)</f>
        <v>043</v>
      </c>
      <c r="AZ22" s="389"/>
      <c r="BA22" s="389"/>
      <c r="BB22" s="389"/>
      <c r="BC22" s="389"/>
      <c r="BD22" s="389"/>
      <c r="BE22" s="389"/>
      <c r="BF22" s="89" t="s">
        <v>45</v>
      </c>
      <c r="BG22" s="83"/>
      <c r="BH22" s="60"/>
    </row>
    <row r="23" spans="1:60" ht="19.5" customHeight="1">
      <c r="A23" s="60"/>
      <c r="B23" s="82"/>
      <c r="C23" s="507" t="s">
        <v>175</v>
      </c>
      <c r="D23" s="375"/>
      <c r="E23" s="375"/>
      <c r="F23" s="375"/>
      <c r="G23" s="421"/>
      <c r="H23" s="479" t="str">
        <f>IF(入力!C8="","",入力!C8&amp;"　"&amp;入力!E8)</f>
        <v>野口　和江</v>
      </c>
      <c r="I23" s="480"/>
      <c r="J23" s="480"/>
      <c r="K23" s="480"/>
      <c r="L23" s="480"/>
      <c r="M23" s="480"/>
      <c r="N23" s="480"/>
      <c r="O23" s="480"/>
      <c r="P23" s="480"/>
      <c r="Q23" s="481"/>
      <c r="R23" s="424"/>
      <c r="S23" s="421"/>
      <c r="T23" s="400"/>
      <c r="U23" s="401"/>
      <c r="V23" s="402"/>
      <c r="W23" s="411"/>
      <c r="X23" s="412"/>
      <c r="Y23" s="413"/>
      <c r="Z23" s="425" t="str">
        <f>IF(入力!P8="","",入力!P8)</f>
        <v>千葉市中央区星久喜町942-38-102</v>
      </c>
      <c r="AA23" s="426"/>
      <c r="AB23" s="426"/>
      <c r="AC23" s="426"/>
      <c r="AD23" s="426"/>
      <c r="AE23" s="426"/>
      <c r="AF23" s="426"/>
      <c r="AG23" s="426"/>
      <c r="AH23" s="426"/>
      <c r="AI23" s="426"/>
      <c r="AJ23" s="426"/>
      <c r="AK23" s="426"/>
      <c r="AL23" s="426"/>
      <c r="AM23" s="426"/>
      <c r="AN23" s="426"/>
      <c r="AO23" s="426"/>
      <c r="AP23" s="426"/>
      <c r="AQ23" s="426"/>
      <c r="AR23" s="426"/>
      <c r="AS23" s="426"/>
      <c r="AT23" s="427"/>
      <c r="AU23" s="424"/>
      <c r="AV23" s="375"/>
      <c r="AW23" s="421"/>
      <c r="AX23" s="374" t="str">
        <f>IF(入力!AK8="","",入力!AK8)</f>
        <v>261</v>
      </c>
      <c r="AY23" s="375"/>
      <c r="AZ23" s="375"/>
      <c r="BA23" s="375"/>
      <c r="BB23" s="90" t="s">
        <v>41</v>
      </c>
      <c r="BC23" s="443" t="str">
        <f>IF(入力!AP8="","",入力!AP8)</f>
        <v>7118</v>
      </c>
      <c r="BD23" s="375"/>
      <c r="BE23" s="375"/>
      <c r="BF23" s="444"/>
      <c r="BG23" s="83"/>
      <c r="BH23" s="60"/>
    </row>
    <row r="24" spans="1:60" ht="12" customHeight="1">
      <c r="A24" s="60"/>
      <c r="B24" s="82"/>
      <c r="C24" s="498" t="s">
        <v>161</v>
      </c>
      <c r="D24" s="499"/>
      <c r="E24" s="499"/>
      <c r="F24" s="499"/>
      <c r="G24" s="500"/>
      <c r="H24" s="388" t="str">
        <f>IF(入力!C9="","",入力!C9&amp;"　"&amp;入力!E9)</f>
        <v>アダチ　マコト</v>
      </c>
      <c r="I24" s="389"/>
      <c r="J24" s="389"/>
      <c r="K24" s="389"/>
      <c r="L24" s="389"/>
      <c r="M24" s="389"/>
      <c r="N24" s="389"/>
      <c r="O24" s="389"/>
      <c r="P24" s="389"/>
      <c r="Q24" s="390"/>
      <c r="R24" s="451" t="s">
        <v>172</v>
      </c>
      <c r="S24" s="390"/>
      <c r="T24" s="397" t="str">
        <f>IF(入力!AT9="","",入力!AT9)</f>
        <v>42</v>
      </c>
      <c r="U24" s="398"/>
      <c r="V24" s="399"/>
      <c r="W24" s="451" t="s">
        <v>173</v>
      </c>
      <c r="X24" s="488"/>
      <c r="Y24" s="489"/>
      <c r="Z24" s="85" t="s">
        <v>39</v>
      </c>
      <c r="AA24" s="86"/>
      <c r="AB24" s="404" t="str">
        <f>IF(入力!R9="","",入力!R9)</f>
        <v>260</v>
      </c>
      <c r="AC24" s="389"/>
      <c r="AD24" s="389"/>
      <c r="AE24" s="389"/>
      <c r="AF24" s="87" t="s">
        <v>41</v>
      </c>
      <c r="AG24" s="404" t="str">
        <f>IF(入力!W9="","",入力!W9)</f>
        <v>0806</v>
      </c>
      <c r="AH24" s="389"/>
      <c r="AI24" s="389"/>
      <c r="AJ24" s="389"/>
      <c r="AK24" s="389"/>
      <c r="AL24" s="389"/>
      <c r="AM24" s="389"/>
      <c r="AN24" s="389"/>
      <c r="AO24" s="389"/>
      <c r="AP24" s="389"/>
      <c r="AQ24" s="389"/>
      <c r="AR24" s="389"/>
      <c r="AS24" s="389"/>
      <c r="AT24" s="390"/>
      <c r="AU24" s="451" t="s">
        <v>174</v>
      </c>
      <c r="AV24" s="389"/>
      <c r="AW24" s="390"/>
      <c r="AX24" s="88" t="s">
        <v>43</v>
      </c>
      <c r="AY24" s="404" t="str">
        <f>IF(入力!AL9="","",入力!AL9)</f>
        <v>043</v>
      </c>
      <c r="AZ24" s="389"/>
      <c r="BA24" s="389"/>
      <c r="BB24" s="389"/>
      <c r="BC24" s="389"/>
      <c r="BD24" s="389"/>
      <c r="BE24" s="389"/>
      <c r="BF24" s="89" t="s">
        <v>45</v>
      </c>
      <c r="BG24" s="83"/>
      <c r="BH24" s="60"/>
    </row>
    <row r="25" spans="1:60" ht="19.5" customHeight="1">
      <c r="A25" s="60"/>
      <c r="B25" s="82"/>
      <c r="C25" s="507" t="s">
        <v>168</v>
      </c>
      <c r="D25" s="375"/>
      <c r="E25" s="375"/>
      <c r="F25" s="375"/>
      <c r="G25" s="421"/>
      <c r="H25" s="479" t="str">
        <f>IF(入力!C10="","",入力!C10&amp;"　"&amp;入力!E10)</f>
        <v>安達　真琴</v>
      </c>
      <c r="I25" s="480"/>
      <c r="J25" s="480"/>
      <c r="K25" s="480"/>
      <c r="L25" s="480"/>
      <c r="M25" s="480"/>
      <c r="N25" s="480"/>
      <c r="O25" s="480"/>
      <c r="P25" s="480"/>
      <c r="Q25" s="481"/>
      <c r="R25" s="424"/>
      <c r="S25" s="421"/>
      <c r="T25" s="400"/>
      <c r="U25" s="401"/>
      <c r="V25" s="402"/>
      <c r="W25" s="411"/>
      <c r="X25" s="412"/>
      <c r="Y25" s="413"/>
      <c r="Z25" s="425" t="str">
        <f>IF(入力!P10="","",入力!P10)</f>
        <v>千葉市中央区宮崎1-19-9</v>
      </c>
      <c r="AA25" s="426"/>
      <c r="AB25" s="426"/>
      <c r="AC25" s="426"/>
      <c r="AD25" s="426"/>
      <c r="AE25" s="426"/>
      <c r="AF25" s="426"/>
      <c r="AG25" s="426"/>
      <c r="AH25" s="426"/>
      <c r="AI25" s="426"/>
      <c r="AJ25" s="426"/>
      <c r="AK25" s="426"/>
      <c r="AL25" s="426"/>
      <c r="AM25" s="426"/>
      <c r="AN25" s="426"/>
      <c r="AO25" s="426"/>
      <c r="AP25" s="426"/>
      <c r="AQ25" s="426"/>
      <c r="AR25" s="426"/>
      <c r="AS25" s="426"/>
      <c r="AT25" s="427"/>
      <c r="AU25" s="424"/>
      <c r="AV25" s="375"/>
      <c r="AW25" s="421"/>
      <c r="AX25" s="374" t="str">
        <f>IF(入力!AK10="","",入力!AK10)</f>
        <v>264</v>
      </c>
      <c r="AY25" s="375"/>
      <c r="AZ25" s="375"/>
      <c r="BA25" s="375"/>
      <c r="BB25" s="90" t="s">
        <v>41</v>
      </c>
      <c r="BC25" s="443" t="str">
        <f>IF(入力!AP10="","",入力!AP10)</f>
        <v>2507</v>
      </c>
      <c r="BD25" s="375"/>
      <c r="BE25" s="375"/>
      <c r="BF25" s="444"/>
      <c r="BG25" s="83"/>
      <c r="BH25" s="60"/>
    </row>
    <row r="26" spans="1:60" ht="12" customHeight="1">
      <c r="A26" s="60"/>
      <c r="B26" s="82"/>
      <c r="C26" s="498" t="s">
        <v>161</v>
      </c>
      <c r="D26" s="499"/>
      <c r="E26" s="499"/>
      <c r="F26" s="499"/>
      <c r="G26" s="500"/>
      <c r="H26" s="388" t="str">
        <f>IF(入力!C11="","",入力!C11&amp;"　"&amp;入力!E11)</f>
        <v>ハトリ　タカコ</v>
      </c>
      <c r="I26" s="389"/>
      <c r="J26" s="389"/>
      <c r="K26" s="389"/>
      <c r="L26" s="389"/>
      <c r="M26" s="389"/>
      <c r="N26" s="389"/>
      <c r="O26" s="389"/>
      <c r="P26" s="389"/>
      <c r="Q26" s="390"/>
      <c r="R26" s="451" t="s">
        <v>172</v>
      </c>
      <c r="S26" s="390"/>
      <c r="T26" s="397" t="str">
        <f>IF(入力!AT11="","",入力!AT11)</f>
        <v>53</v>
      </c>
      <c r="U26" s="398"/>
      <c r="V26" s="399"/>
      <c r="W26" s="451" t="s">
        <v>173</v>
      </c>
      <c r="X26" s="488"/>
      <c r="Y26" s="489"/>
      <c r="Z26" s="85" t="s">
        <v>39</v>
      </c>
      <c r="AA26" s="86"/>
      <c r="AB26" s="404" t="str">
        <f>IF(入力!R11="","",入力!R11)</f>
        <v>260</v>
      </c>
      <c r="AC26" s="389"/>
      <c r="AD26" s="389"/>
      <c r="AE26" s="389"/>
      <c r="AF26" s="87" t="s">
        <v>41</v>
      </c>
      <c r="AG26" s="404" t="str">
        <f>IF(入力!W11="","",入力!W11)</f>
        <v>0844</v>
      </c>
      <c r="AH26" s="389"/>
      <c r="AI26" s="389"/>
      <c r="AJ26" s="389"/>
      <c r="AK26" s="389"/>
      <c r="AL26" s="389"/>
      <c r="AM26" s="389"/>
      <c r="AN26" s="389"/>
      <c r="AO26" s="389"/>
      <c r="AP26" s="389"/>
      <c r="AQ26" s="389"/>
      <c r="AR26" s="389"/>
      <c r="AS26" s="389"/>
      <c r="AT26" s="390"/>
      <c r="AU26" s="451" t="s">
        <v>174</v>
      </c>
      <c r="AV26" s="389"/>
      <c r="AW26" s="390"/>
      <c r="AX26" s="88" t="s">
        <v>43</v>
      </c>
      <c r="AY26" s="404" t="str">
        <f>IF(入力!AL11="","",入力!AL11)</f>
        <v>043</v>
      </c>
      <c r="AZ26" s="389"/>
      <c r="BA26" s="389"/>
      <c r="BB26" s="389"/>
      <c r="BC26" s="389"/>
      <c r="BD26" s="389"/>
      <c r="BE26" s="389"/>
      <c r="BF26" s="89" t="s">
        <v>45</v>
      </c>
      <c r="BG26" s="83"/>
      <c r="BH26" s="60"/>
    </row>
    <row r="27" spans="1:60" ht="19.5" customHeight="1">
      <c r="A27" s="60"/>
      <c r="B27" s="82"/>
      <c r="C27" s="507" t="s">
        <v>169</v>
      </c>
      <c r="D27" s="375"/>
      <c r="E27" s="375"/>
      <c r="F27" s="375"/>
      <c r="G27" s="421"/>
      <c r="H27" s="479" t="str">
        <f>IF(入力!C12="","",入力!C12&amp;"　"&amp;入力!E12)</f>
        <v>羽鳥　貴子</v>
      </c>
      <c r="I27" s="480"/>
      <c r="J27" s="480"/>
      <c r="K27" s="480"/>
      <c r="L27" s="480"/>
      <c r="M27" s="480"/>
      <c r="N27" s="480"/>
      <c r="O27" s="480"/>
      <c r="P27" s="480"/>
      <c r="Q27" s="481"/>
      <c r="R27" s="424"/>
      <c r="S27" s="421"/>
      <c r="T27" s="400"/>
      <c r="U27" s="401"/>
      <c r="V27" s="402"/>
      <c r="W27" s="411"/>
      <c r="X27" s="412"/>
      <c r="Y27" s="413"/>
      <c r="Z27" s="425" t="str">
        <f>IF(入力!P12="","",入力!P12)</f>
        <v>千葉市中央区千葉寺町1217-11</v>
      </c>
      <c r="AA27" s="426"/>
      <c r="AB27" s="426"/>
      <c r="AC27" s="426"/>
      <c r="AD27" s="426"/>
      <c r="AE27" s="426"/>
      <c r="AF27" s="426"/>
      <c r="AG27" s="426"/>
      <c r="AH27" s="426"/>
      <c r="AI27" s="426"/>
      <c r="AJ27" s="426"/>
      <c r="AK27" s="426"/>
      <c r="AL27" s="426"/>
      <c r="AM27" s="426"/>
      <c r="AN27" s="426"/>
      <c r="AO27" s="426"/>
      <c r="AP27" s="426"/>
      <c r="AQ27" s="426"/>
      <c r="AR27" s="426"/>
      <c r="AS27" s="426"/>
      <c r="AT27" s="427"/>
      <c r="AU27" s="424"/>
      <c r="AV27" s="375"/>
      <c r="AW27" s="421"/>
      <c r="AX27" s="374" t="str">
        <f>IF(入力!AK12="","",入力!AK12)</f>
        <v>264</v>
      </c>
      <c r="AY27" s="375"/>
      <c r="AZ27" s="375"/>
      <c r="BA27" s="375"/>
      <c r="BB27" s="90" t="s">
        <v>41</v>
      </c>
      <c r="BC27" s="443" t="str">
        <f>IF(入力!AP12="","",入力!AP12)</f>
        <v>3210</v>
      </c>
      <c r="BD27" s="375"/>
      <c r="BE27" s="375"/>
      <c r="BF27" s="444"/>
      <c r="BG27" s="83"/>
      <c r="BH27" s="60"/>
    </row>
    <row r="28" spans="1:60" ht="12" customHeight="1">
      <c r="A28" s="60"/>
      <c r="B28" s="82"/>
      <c r="C28" s="498" t="s">
        <v>161</v>
      </c>
      <c r="D28" s="499"/>
      <c r="E28" s="499"/>
      <c r="F28" s="499"/>
      <c r="G28" s="500"/>
      <c r="H28" s="388" t="str">
        <f>IF(入力!C15="","",入力!C15&amp;"　"&amp;入力!E15)</f>
        <v>サイトウ　キヨコ</v>
      </c>
      <c r="I28" s="389"/>
      <c r="J28" s="389"/>
      <c r="K28" s="389"/>
      <c r="L28" s="389"/>
      <c r="M28" s="389"/>
      <c r="N28" s="389"/>
      <c r="O28" s="389"/>
      <c r="P28" s="389"/>
      <c r="Q28" s="390"/>
      <c r="R28" s="451" t="s">
        <v>172</v>
      </c>
      <c r="S28" s="390"/>
      <c r="T28" s="397" t="str">
        <f>IF(入力!AT15="","",入力!AT15)</f>
        <v>58</v>
      </c>
      <c r="U28" s="398"/>
      <c r="V28" s="399"/>
      <c r="W28" s="451" t="s">
        <v>173</v>
      </c>
      <c r="X28" s="488"/>
      <c r="Y28" s="489"/>
      <c r="Z28" s="85" t="s">
        <v>39</v>
      </c>
      <c r="AA28" s="86"/>
      <c r="AB28" s="404" t="str">
        <f>IF(入力!R15="","",入力!R15)</f>
        <v>260</v>
      </c>
      <c r="AC28" s="389"/>
      <c r="AD28" s="389"/>
      <c r="AE28" s="389"/>
      <c r="AF28" s="87" t="s">
        <v>41</v>
      </c>
      <c r="AG28" s="404" t="str">
        <f>IF(入力!W15="","",入力!W15)</f>
        <v/>
      </c>
      <c r="AH28" s="389"/>
      <c r="AI28" s="389"/>
      <c r="AJ28" s="389"/>
      <c r="AK28" s="389"/>
      <c r="AL28" s="389"/>
      <c r="AM28" s="389"/>
      <c r="AN28" s="389"/>
      <c r="AO28" s="389"/>
      <c r="AP28" s="389"/>
      <c r="AQ28" s="389"/>
      <c r="AR28" s="389"/>
      <c r="AS28" s="389"/>
      <c r="AT28" s="390"/>
      <c r="AU28" s="451" t="s">
        <v>174</v>
      </c>
      <c r="AV28" s="389"/>
      <c r="AW28" s="390"/>
      <c r="AX28" s="88" t="s">
        <v>43</v>
      </c>
      <c r="AY28" s="404" t="str">
        <f>IF(入力!AL15="","",入力!AL15)</f>
        <v>043</v>
      </c>
      <c r="AZ28" s="389"/>
      <c r="BA28" s="389"/>
      <c r="BB28" s="389"/>
      <c r="BC28" s="389"/>
      <c r="BD28" s="389"/>
      <c r="BE28" s="389"/>
      <c r="BF28" s="89" t="s">
        <v>45</v>
      </c>
      <c r="BG28" s="83"/>
      <c r="BH28" s="60"/>
    </row>
    <row r="29" spans="1:60" ht="19.5" customHeight="1">
      <c r="A29" s="60"/>
      <c r="B29" s="82"/>
      <c r="C29" s="508" t="s">
        <v>176</v>
      </c>
      <c r="D29" s="431"/>
      <c r="E29" s="431"/>
      <c r="F29" s="431"/>
      <c r="G29" s="509"/>
      <c r="H29" s="476" t="str">
        <f>IF(入力!C16="","",入力!C16&amp;"　"&amp;入力!E16)</f>
        <v>斉藤　きよ子</v>
      </c>
      <c r="I29" s="477"/>
      <c r="J29" s="477"/>
      <c r="K29" s="477"/>
      <c r="L29" s="477"/>
      <c r="M29" s="477"/>
      <c r="N29" s="477"/>
      <c r="O29" s="477"/>
      <c r="P29" s="477"/>
      <c r="Q29" s="478"/>
      <c r="R29" s="516"/>
      <c r="S29" s="509"/>
      <c r="T29" s="526"/>
      <c r="U29" s="527"/>
      <c r="V29" s="528"/>
      <c r="W29" s="529"/>
      <c r="X29" s="530"/>
      <c r="Y29" s="531"/>
      <c r="Z29" s="501" t="str">
        <f>IF(入力!P16="","",入力!P16)</f>
        <v>千葉市中央区矢作町926-1-202</v>
      </c>
      <c r="AA29" s="502"/>
      <c r="AB29" s="502"/>
      <c r="AC29" s="502"/>
      <c r="AD29" s="502"/>
      <c r="AE29" s="502"/>
      <c r="AF29" s="502"/>
      <c r="AG29" s="502"/>
      <c r="AH29" s="502"/>
      <c r="AI29" s="502"/>
      <c r="AJ29" s="502"/>
      <c r="AK29" s="502"/>
      <c r="AL29" s="502"/>
      <c r="AM29" s="502"/>
      <c r="AN29" s="502"/>
      <c r="AO29" s="502"/>
      <c r="AP29" s="502"/>
      <c r="AQ29" s="502"/>
      <c r="AR29" s="502"/>
      <c r="AS29" s="502"/>
      <c r="AT29" s="503"/>
      <c r="AU29" s="516"/>
      <c r="AV29" s="431"/>
      <c r="AW29" s="509"/>
      <c r="AX29" s="430" t="str">
        <f>IF(入力!AK16="","",入力!AK16)</f>
        <v>225</v>
      </c>
      <c r="AY29" s="431"/>
      <c r="AZ29" s="431"/>
      <c r="BA29" s="431"/>
      <c r="BB29" s="91" t="s">
        <v>41</v>
      </c>
      <c r="BC29" s="532" t="str">
        <f>IF(入力!AP16="","",入力!AP16)</f>
        <v>1771</v>
      </c>
      <c r="BD29" s="431"/>
      <c r="BE29" s="431"/>
      <c r="BF29" s="533"/>
      <c r="BG29" s="83"/>
      <c r="BH29" s="60"/>
    </row>
    <row r="30" spans="1:60" ht="8.1" customHeight="1">
      <c r="A30" s="60"/>
      <c r="B30" s="60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60"/>
      <c r="BH30" s="60"/>
    </row>
    <row r="31" spans="1:60" ht="16.5" customHeight="1">
      <c r="A31" s="60"/>
      <c r="B31" s="60"/>
      <c r="C31" s="93" t="s">
        <v>177</v>
      </c>
      <c r="D31" s="62"/>
      <c r="E31" s="62"/>
      <c r="F31" s="62"/>
      <c r="G31" s="62"/>
      <c r="H31" s="62"/>
      <c r="I31" s="94" t="s">
        <v>178</v>
      </c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</row>
    <row r="32" spans="1:60" ht="8.1" customHeight="1">
      <c r="A32" s="60"/>
      <c r="B32" s="6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60"/>
      <c r="BH32" s="60"/>
    </row>
    <row r="33" spans="1:60" ht="15" customHeight="1">
      <c r="A33" s="60"/>
      <c r="B33" s="82"/>
      <c r="C33" s="534" t="s">
        <v>179</v>
      </c>
      <c r="D33" s="495"/>
      <c r="E33" s="495"/>
      <c r="F33" s="494" t="s">
        <v>180</v>
      </c>
      <c r="G33" s="495"/>
      <c r="H33" s="495"/>
      <c r="I33" s="495"/>
      <c r="J33" s="495"/>
      <c r="K33" s="495"/>
      <c r="L33" s="495"/>
      <c r="M33" s="495"/>
      <c r="N33" s="495"/>
      <c r="O33" s="495"/>
      <c r="P33" s="495"/>
      <c r="Q33" s="494" t="s">
        <v>181</v>
      </c>
      <c r="R33" s="495"/>
      <c r="S33" s="495"/>
      <c r="T33" s="494" t="s">
        <v>182</v>
      </c>
      <c r="U33" s="495"/>
      <c r="V33" s="495"/>
      <c r="W33" s="495"/>
      <c r="X33" s="495"/>
      <c r="Y33" s="495"/>
      <c r="Z33" s="495"/>
      <c r="AA33" s="495"/>
      <c r="AB33" s="495"/>
      <c r="AC33" s="495"/>
      <c r="AD33" s="495"/>
      <c r="AE33" s="495"/>
      <c r="AF33" s="495"/>
      <c r="AG33" s="495"/>
      <c r="AH33" s="495"/>
      <c r="AI33" s="495"/>
      <c r="AJ33" s="494" t="s">
        <v>183</v>
      </c>
      <c r="AK33" s="495"/>
      <c r="AL33" s="495"/>
      <c r="AM33" s="495"/>
      <c r="AN33" s="495"/>
      <c r="AO33" s="495"/>
      <c r="AP33" s="495"/>
      <c r="AQ33" s="495"/>
      <c r="AR33" s="495"/>
      <c r="AS33" s="495"/>
      <c r="AT33" s="495"/>
      <c r="AU33" s="495"/>
      <c r="AV33" s="495"/>
      <c r="AW33" s="495"/>
      <c r="AX33" s="495"/>
      <c r="AY33" s="495"/>
      <c r="AZ33" s="494" t="s">
        <v>184</v>
      </c>
      <c r="BA33" s="495"/>
      <c r="BB33" s="495"/>
      <c r="BC33" s="495"/>
      <c r="BD33" s="495"/>
      <c r="BE33" s="495"/>
      <c r="BF33" s="523"/>
      <c r="BG33" s="83"/>
      <c r="BH33" s="60"/>
    </row>
    <row r="34" spans="1:60" ht="15" customHeight="1">
      <c r="A34" s="60"/>
      <c r="B34" s="82"/>
      <c r="C34" s="376" t="str">
        <f>IF(入力!B25="","",入力!B25)</f>
        <v>1</v>
      </c>
      <c r="D34" s="377"/>
      <c r="E34" s="378"/>
      <c r="F34" s="382" t="str">
        <f>IF(入力!C26="","",入力!C25&amp;"　"&amp;入力!E25&amp;"
"&amp;入力!C26&amp;"　"&amp;入力!E26)</f>
        <v>イワセ　リナ
岩瀬　里菜</v>
      </c>
      <c r="G34" s="383"/>
      <c r="H34" s="383"/>
      <c r="I34" s="383"/>
      <c r="J34" s="383"/>
      <c r="K34" s="383"/>
      <c r="L34" s="383"/>
      <c r="M34" s="383"/>
      <c r="N34" s="383"/>
      <c r="O34" s="383"/>
      <c r="P34" s="384"/>
      <c r="Q34" s="391" t="str">
        <f>IF(入力!G25="","",入力!G25)</f>
        <v>6</v>
      </c>
      <c r="R34" s="392"/>
      <c r="S34" s="393"/>
      <c r="T34" s="482" t="str">
        <f>IF(入力!I25="","",入力!I25)</f>
        <v>大木戸小学校</v>
      </c>
      <c r="U34" s="483"/>
      <c r="V34" s="483"/>
      <c r="W34" s="483"/>
      <c r="X34" s="483"/>
      <c r="Y34" s="483"/>
      <c r="Z34" s="483"/>
      <c r="AA34" s="483"/>
      <c r="AB34" s="483"/>
      <c r="AC34" s="483"/>
      <c r="AD34" s="483"/>
      <c r="AE34" s="483"/>
      <c r="AF34" s="483"/>
      <c r="AG34" s="483"/>
      <c r="AH34" s="483"/>
      <c r="AI34" s="484"/>
      <c r="AJ34" s="391" t="str">
        <f>IF(入力!M25="","",入力!M25)</f>
        <v>513268089</v>
      </c>
      <c r="AK34" s="392"/>
      <c r="AL34" s="392"/>
      <c r="AM34" s="392"/>
      <c r="AN34" s="392"/>
      <c r="AO34" s="392"/>
      <c r="AP34" s="392"/>
      <c r="AQ34" s="392"/>
      <c r="AR34" s="392"/>
      <c r="AS34" s="392"/>
      <c r="AT34" s="392"/>
      <c r="AU34" s="392"/>
      <c r="AV34" s="392"/>
      <c r="AW34" s="392"/>
      <c r="AX34" s="392"/>
      <c r="AY34" s="393"/>
      <c r="AZ34" s="391" t="str">
        <f>IF(入力!P25="","",入力!P25)</f>
        <v>142</v>
      </c>
      <c r="BA34" s="392"/>
      <c r="BB34" s="392"/>
      <c r="BC34" s="392"/>
      <c r="BD34" s="392"/>
      <c r="BE34" s="392"/>
      <c r="BF34" s="474"/>
      <c r="BG34" s="83"/>
      <c r="BH34" s="60"/>
    </row>
    <row r="35" spans="1:60" ht="15" customHeight="1">
      <c r="A35" s="60"/>
      <c r="B35" s="82"/>
      <c r="C35" s="379"/>
      <c r="D35" s="380"/>
      <c r="E35" s="381"/>
      <c r="F35" s="385"/>
      <c r="G35" s="386"/>
      <c r="H35" s="386"/>
      <c r="I35" s="386"/>
      <c r="J35" s="386"/>
      <c r="K35" s="386"/>
      <c r="L35" s="386"/>
      <c r="M35" s="386"/>
      <c r="N35" s="386"/>
      <c r="O35" s="386"/>
      <c r="P35" s="387"/>
      <c r="Q35" s="394"/>
      <c r="R35" s="395"/>
      <c r="S35" s="396"/>
      <c r="T35" s="485"/>
      <c r="U35" s="486"/>
      <c r="V35" s="486"/>
      <c r="W35" s="486"/>
      <c r="X35" s="486"/>
      <c r="Y35" s="486"/>
      <c r="Z35" s="486"/>
      <c r="AA35" s="486"/>
      <c r="AB35" s="486"/>
      <c r="AC35" s="486"/>
      <c r="AD35" s="486"/>
      <c r="AE35" s="486"/>
      <c r="AF35" s="486"/>
      <c r="AG35" s="486"/>
      <c r="AH35" s="486"/>
      <c r="AI35" s="487"/>
      <c r="AJ35" s="394"/>
      <c r="AK35" s="395"/>
      <c r="AL35" s="395"/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6"/>
      <c r="AZ35" s="394"/>
      <c r="BA35" s="395"/>
      <c r="BB35" s="395"/>
      <c r="BC35" s="395"/>
      <c r="BD35" s="395"/>
      <c r="BE35" s="395"/>
      <c r="BF35" s="475"/>
      <c r="BG35" s="83"/>
      <c r="BH35" s="60"/>
    </row>
    <row r="36" spans="1:60" ht="15" customHeight="1">
      <c r="A36" s="60"/>
      <c r="B36" s="82"/>
      <c r="C36" s="376" t="str">
        <f>IF(入力!B27="","",入力!B27)</f>
        <v>2</v>
      </c>
      <c r="D36" s="377"/>
      <c r="E36" s="378"/>
      <c r="F36" s="382" t="str">
        <f>IF(入力!C28="","",入力!C27&amp;"　"&amp;入力!E27&amp;"
"&amp;入力!C28&amp;"　"&amp;入力!E28)</f>
        <v>ヒオキ　アリサ
日置　ありさ</v>
      </c>
      <c r="G36" s="383"/>
      <c r="H36" s="383"/>
      <c r="I36" s="383"/>
      <c r="J36" s="383"/>
      <c r="K36" s="383"/>
      <c r="L36" s="383"/>
      <c r="M36" s="383"/>
      <c r="N36" s="383"/>
      <c r="O36" s="383"/>
      <c r="P36" s="384"/>
      <c r="Q36" s="391" t="str">
        <f>IF(入力!G27="","",入力!G27)</f>
        <v>6</v>
      </c>
      <c r="R36" s="392"/>
      <c r="S36" s="393"/>
      <c r="T36" s="482" t="str">
        <f>IF(入力!I27="","",入力!I27)</f>
        <v>宮崎小学校</v>
      </c>
      <c r="U36" s="483"/>
      <c r="V36" s="483"/>
      <c r="W36" s="483"/>
      <c r="X36" s="483"/>
      <c r="Y36" s="483"/>
      <c r="Z36" s="483"/>
      <c r="AA36" s="483"/>
      <c r="AB36" s="483"/>
      <c r="AC36" s="483"/>
      <c r="AD36" s="483"/>
      <c r="AE36" s="483"/>
      <c r="AF36" s="483"/>
      <c r="AG36" s="483"/>
      <c r="AH36" s="483"/>
      <c r="AI36" s="484"/>
      <c r="AJ36" s="391" t="str">
        <f>IF(入力!M27="","",入力!M27)</f>
        <v>509003681</v>
      </c>
      <c r="AK36" s="392"/>
      <c r="AL36" s="392"/>
      <c r="AM36" s="392"/>
      <c r="AN36" s="392"/>
      <c r="AO36" s="392"/>
      <c r="AP36" s="392"/>
      <c r="AQ36" s="392"/>
      <c r="AR36" s="392"/>
      <c r="AS36" s="392"/>
      <c r="AT36" s="392"/>
      <c r="AU36" s="392"/>
      <c r="AV36" s="392"/>
      <c r="AW36" s="392"/>
      <c r="AX36" s="392"/>
      <c r="AY36" s="393"/>
      <c r="AZ36" s="493">
        <f>IF(入力!P27="","",入力!P27)</f>
        <v>163</v>
      </c>
      <c r="BA36" s="392"/>
      <c r="BB36" s="392"/>
      <c r="BC36" s="392"/>
      <c r="BD36" s="392"/>
      <c r="BE36" s="392"/>
      <c r="BF36" s="474"/>
      <c r="BG36" s="83"/>
      <c r="BH36" s="60"/>
    </row>
    <row r="37" spans="1:60" ht="15" customHeight="1">
      <c r="A37" s="60"/>
      <c r="B37" s="82"/>
      <c r="C37" s="379"/>
      <c r="D37" s="380"/>
      <c r="E37" s="381"/>
      <c r="F37" s="385"/>
      <c r="G37" s="386"/>
      <c r="H37" s="386"/>
      <c r="I37" s="386"/>
      <c r="J37" s="386"/>
      <c r="K37" s="386"/>
      <c r="L37" s="386"/>
      <c r="M37" s="386"/>
      <c r="N37" s="386"/>
      <c r="O37" s="386"/>
      <c r="P37" s="387"/>
      <c r="Q37" s="394"/>
      <c r="R37" s="395"/>
      <c r="S37" s="396"/>
      <c r="T37" s="485"/>
      <c r="U37" s="486"/>
      <c r="V37" s="486"/>
      <c r="W37" s="486"/>
      <c r="X37" s="486"/>
      <c r="Y37" s="486"/>
      <c r="Z37" s="486"/>
      <c r="AA37" s="486"/>
      <c r="AB37" s="486"/>
      <c r="AC37" s="486"/>
      <c r="AD37" s="486"/>
      <c r="AE37" s="486"/>
      <c r="AF37" s="486"/>
      <c r="AG37" s="486"/>
      <c r="AH37" s="486"/>
      <c r="AI37" s="487"/>
      <c r="AJ37" s="394"/>
      <c r="AK37" s="395"/>
      <c r="AL37" s="395"/>
      <c r="AM37" s="395"/>
      <c r="AN37" s="395"/>
      <c r="AO37" s="395"/>
      <c r="AP37" s="395"/>
      <c r="AQ37" s="395"/>
      <c r="AR37" s="395"/>
      <c r="AS37" s="395"/>
      <c r="AT37" s="395"/>
      <c r="AU37" s="395"/>
      <c r="AV37" s="395"/>
      <c r="AW37" s="395"/>
      <c r="AX37" s="395"/>
      <c r="AY37" s="396"/>
      <c r="AZ37" s="394"/>
      <c r="BA37" s="395"/>
      <c r="BB37" s="395"/>
      <c r="BC37" s="395"/>
      <c r="BD37" s="395"/>
      <c r="BE37" s="395"/>
      <c r="BF37" s="475"/>
      <c r="BG37" s="83"/>
      <c r="BH37" s="60"/>
    </row>
    <row r="38" spans="1:60" ht="15" customHeight="1">
      <c r="A38" s="60"/>
      <c r="B38" s="82"/>
      <c r="C38" s="376" t="str">
        <f>IF(入力!B29="","",入力!B29)</f>
        <v>3</v>
      </c>
      <c r="D38" s="377"/>
      <c r="E38" s="378"/>
      <c r="F38" s="382" t="str">
        <f>IF(入力!C30="","",入力!C29&amp;"　"&amp;入力!E29&amp;"
"&amp;入力!C30&amp;"　"&amp;入力!E30)</f>
        <v>フジタ　シグレ
藤田　詩紅</v>
      </c>
      <c r="G38" s="383"/>
      <c r="H38" s="383"/>
      <c r="I38" s="383"/>
      <c r="J38" s="383"/>
      <c r="K38" s="383"/>
      <c r="L38" s="383"/>
      <c r="M38" s="383"/>
      <c r="N38" s="383"/>
      <c r="O38" s="383"/>
      <c r="P38" s="384"/>
      <c r="Q38" s="391" t="str">
        <f>IF(入力!G29="","",入力!G29)</f>
        <v>6</v>
      </c>
      <c r="R38" s="392"/>
      <c r="S38" s="393"/>
      <c r="T38" s="482" t="str">
        <f>IF(入力!I29="","",入力!I29)</f>
        <v>千種小学校</v>
      </c>
      <c r="U38" s="483"/>
      <c r="V38" s="483"/>
      <c r="W38" s="483"/>
      <c r="X38" s="483"/>
      <c r="Y38" s="483"/>
      <c r="Z38" s="483"/>
      <c r="AA38" s="483"/>
      <c r="AB38" s="483"/>
      <c r="AC38" s="483"/>
      <c r="AD38" s="483"/>
      <c r="AE38" s="483"/>
      <c r="AF38" s="483"/>
      <c r="AG38" s="483"/>
      <c r="AH38" s="483"/>
      <c r="AI38" s="484"/>
      <c r="AJ38" s="493">
        <f>IF(入力!M29="","",入力!M29)</f>
        <v>511176322</v>
      </c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3"/>
      <c r="AZ38" s="493">
        <f>IF(入力!P29="","",入力!P29)</f>
        <v>148</v>
      </c>
      <c r="BA38" s="392"/>
      <c r="BB38" s="392"/>
      <c r="BC38" s="392"/>
      <c r="BD38" s="392"/>
      <c r="BE38" s="392"/>
      <c r="BF38" s="474"/>
      <c r="BG38" s="83"/>
      <c r="BH38" s="60"/>
    </row>
    <row r="39" spans="1:60" ht="15" customHeight="1">
      <c r="A39" s="60"/>
      <c r="B39" s="82"/>
      <c r="C39" s="379"/>
      <c r="D39" s="380"/>
      <c r="E39" s="381"/>
      <c r="F39" s="385"/>
      <c r="G39" s="386"/>
      <c r="H39" s="386"/>
      <c r="I39" s="386"/>
      <c r="J39" s="386"/>
      <c r="K39" s="386"/>
      <c r="L39" s="386"/>
      <c r="M39" s="386"/>
      <c r="N39" s="386"/>
      <c r="O39" s="386"/>
      <c r="P39" s="387"/>
      <c r="Q39" s="394"/>
      <c r="R39" s="395"/>
      <c r="S39" s="396"/>
      <c r="T39" s="485"/>
      <c r="U39" s="486"/>
      <c r="V39" s="486"/>
      <c r="W39" s="486"/>
      <c r="X39" s="486"/>
      <c r="Y39" s="486"/>
      <c r="Z39" s="486"/>
      <c r="AA39" s="486"/>
      <c r="AB39" s="486"/>
      <c r="AC39" s="486"/>
      <c r="AD39" s="486"/>
      <c r="AE39" s="486"/>
      <c r="AF39" s="486"/>
      <c r="AG39" s="486"/>
      <c r="AH39" s="486"/>
      <c r="AI39" s="487"/>
      <c r="AJ39" s="394"/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6"/>
      <c r="AZ39" s="394"/>
      <c r="BA39" s="395"/>
      <c r="BB39" s="395"/>
      <c r="BC39" s="395"/>
      <c r="BD39" s="395"/>
      <c r="BE39" s="395"/>
      <c r="BF39" s="475"/>
      <c r="BG39" s="83"/>
      <c r="BH39" s="60"/>
    </row>
    <row r="40" spans="1:60" ht="15" customHeight="1">
      <c r="A40" s="60"/>
      <c r="B40" s="82"/>
      <c r="C40" s="376" t="str">
        <f>IF(入力!B31="","",入力!B31)</f>
        <v>4</v>
      </c>
      <c r="D40" s="377"/>
      <c r="E40" s="378"/>
      <c r="F40" s="382" t="str">
        <f>IF(入力!C32="","",入力!C31&amp;"　"&amp;入力!E31&amp;"
"&amp;入力!C32&amp;"　"&amp;入力!E32)</f>
        <v>ハトリ　ユウナ
羽鳥　優愛</v>
      </c>
      <c r="G40" s="383"/>
      <c r="H40" s="383"/>
      <c r="I40" s="383"/>
      <c r="J40" s="383"/>
      <c r="K40" s="383"/>
      <c r="L40" s="383"/>
      <c r="M40" s="383"/>
      <c r="N40" s="383"/>
      <c r="O40" s="383"/>
      <c r="P40" s="384"/>
      <c r="Q40" s="391" t="str">
        <f>IF(入力!G31="","",入力!G31)</f>
        <v>5</v>
      </c>
      <c r="R40" s="392"/>
      <c r="S40" s="393"/>
      <c r="T40" s="482" t="str">
        <f>IF(入力!I31="","",入力!I31)</f>
        <v>星久喜小学校</v>
      </c>
      <c r="U40" s="483"/>
      <c r="V40" s="483"/>
      <c r="W40" s="483"/>
      <c r="X40" s="483"/>
      <c r="Y40" s="483"/>
      <c r="Z40" s="483"/>
      <c r="AA40" s="483"/>
      <c r="AB40" s="483"/>
      <c r="AC40" s="483"/>
      <c r="AD40" s="483"/>
      <c r="AE40" s="483"/>
      <c r="AF40" s="483"/>
      <c r="AG40" s="483"/>
      <c r="AH40" s="483"/>
      <c r="AI40" s="484"/>
      <c r="AJ40" s="493">
        <f>IF(入力!M31="","",入力!M31)</f>
        <v>510184449</v>
      </c>
      <c r="AK40" s="392"/>
      <c r="AL40" s="392"/>
      <c r="AM40" s="392"/>
      <c r="AN40" s="392"/>
      <c r="AO40" s="392"/>
      <c r="AP40" s="392"/>
      <c r="AQ40" s="392"/>
      <c r="AR40" s="392"/>
      <c r="AS40" s="392"/>
      <c r="AT40" s="392"/>
      <c r="AU40" s="392"/>
      <c r="AV40" s="392"/>
      <c r="AW40" s="392"/>
      <c r="AX40" s="392"/>
      <c r="AY40" s="393"/>
      <c r="AZ40" s="493">
        <f>IF(入力!P31="","",入力!P31)</f>
        <v>153</v>
      </c>
      <c r="BA40" s="392"/>
      <c r="BB40" s="392"/>
      <c r="BC40" s="392"/>
      <c r="BD40" s="392"/>
      <c r="BE40" s="392"/>
      <c r="BF40" s="474"/>
      <c r="BG40" s="83"/>
      <c r="BH40" s="60"/>
    </row>
    <row r="41" spans="1:60" ht="15" customHeight="1">
      <c r="A41" s="60"/>
      <c r="B41" s="82"/>
      <c r="C41" s="379"/>
      <c r="D41" s="380"/>
      <c r="E41" s="381"/>
      <c r="F41" s="385"/>
      <c r="G41" s="386"/>
      <c r="H41" s="386"/>
      <c r="I41" s="386"/>
      <c r="J41" s="386"/>
      <c r="K41" s="386"/>
      <c r="L41" s="386"/>
      <c r="M41" s="386"/>
      <c r="N41" s="386"/>
      <c r="O41" s="386"/>
      <c r="P41" s="387"/>
      <c r="Q41" s="394"/>
      <c r="R41" s="395"/>
      <c r="S41" s="396"/>
      <c r="T41" s="485"/>
      <c r="U41" s="486"/>
      <c r="V41" s="486"/>
      <c r="W41" s="486"/>
      <c r="X41" s="486"/>
      <c r="Y41" s="486"/>
      <c r="Z41" s="486"/>
      <c r="AA41" s="486"/>
      <c r="AB41" s="486"/>
      <c r="AC41" s="486"/>
      <c r="AD41" s="486"/>
      <c r="AE41" s="486"/>
      <c r="AF41" s="486"/>
      <c r="AG41" s="486"/>
      <c r="AH41" s="486"/>
      <c r="AI41" s="487"/>
      <c r="AJ41" s="394"/>
      <c r="AK41" s="395"/>
      <c r="AL41" s="395"/>
      <c r="AM41" s="395"/>
      <c r="AN41" s="395"/>
      <c r="AO41" s="395"/>
      <c r="AP41" s="395"/>
      <c r="AQ41" s="395"/>
      <c r="AR41" s="395"/>
      <c r="AS41" s="395"/>
      <c r="AT41" s="395"/>
      <c r="AU41" s="395"/>
      <c r="AV41" s="395"/>
      <c r="AW41" s="395"/>
      <c r="AX41" s="395"/>
      <c r="AY41" s="396"/>
      <c r="AZ41" s="394"/>
      <c r="BA41" s="395"/>
      <c r="BB41" s="395"/>
      <c r="BC41" s="395"/>
      <c r="BD41" s="395"/>
      <c r="BE41" s="395"/>
      <c r="BF41" s="475"/>
      <c r="BG41" s="83"/>
      <c r="BH41" s="60"/>
    </row>
    <row r="42" spans="1:60" ht="15" customHeight="1">
      <c r="A42" s="60"/>
      <c r="B42" s="82"/>
      <c r="C42" s="376" t="str">
        <f>IF(入力!B33="","",入力!B33)</f>
        <v>5</v>
      </c>
      <c r="D42" s="377"/>
      <c r="E42" s="378"/>
      <c r="F42" s="382" t="str">
        <f>IF(入力!C34="","",入力!C33&amp;"　"&amp;入力!E33&amp;"
"&amp;入力!C34&amp;"　"&amp;入力!E34)</f>
        <v>コウゴ　ラナ
向後　来夏</v>
      </c>
      <c r="G42" s="383"/>
      <c r="H42" s="383"/>
      <c r="I42" s="383"/>
      <c r="J42" s="383"/>
      <c r="K42" s="383"/>
      <c r="L42" s="383"/>
      <c r="M42" s="383"/>
      <c r="N42" s="383"/>
      <c r="O42" s="383"/>
      <c r="P42" s="384"/>
      <c r="Q42" s="391" t="str">
        <f>IF(入力!G33="","",入力!G33)</f>
        <v>5</v>
      </c>
      <c r="R42" s="392"/>
      <c r="S42" s="393"/>
      <c r="T42" s="482" t="str">
        <f>IF(入力!I33="","",入力!I33)</f>
        <v>星久喜小学校</v>
      </c>
      <c r="U42" s="483"/>
      <c r="V42" s="483"/>
      <c r="W42" s="483"/>
      <c r="X42" s="483"/>
      <c r="Y42" s="483"/>
      <c r="Z42" s="483"/>
      <c r="AA42" s="483"/>
      <c r="AB42" s="483"/>
      <c r="AC42" s="483"/>
      <c r="AD42" s="483"/>
      <c r="AE42" s="483"/>
      <c r="AF42" s="483"/>
      <c r="AG42" s="483"/>
      <c r="AH42" s="483"/>
      <c r="AI42" s="484"/>
      <c r="AJ42" s="493">
        <f>IF(入力!M33="","",入力!M33)</f>
        <v>514392058</v>
      </c>
      <c r="AK42" s="392"/>
      <c r="AL42" s="392"/>
      <c r="AM42" s="392"/>
      <c r="AN42" s="392"/>
      <c r="AO42" s="392"/>
      <c r="AP42" s="392"/>
      <c r="AQ42" s="392"/>
      <c r="AR42" s="392"/>
      <c r="AS42" s="392"/>
      <c r="AT42" s="392"/>
      <c r="AU42" s="392"/>
      <c r="AV42" s="392"/>
      <c r="AW42" s="392"/>
      <c r="AX42" s="392"/>
      <c r="AY42" s="393"/>
      <c r="AZ42" s="493">
        <f>IF(入力!P33="","",入力!P33)</f>
        <v>147</v>
      </c>
      <c r="BA42" s="392"/>
      <c r="BB42" s="392"/>
      <c r="BC42" s="392"/>
      <c r="BD42" s="392"/>
      <c r="BE42" s="392"/>
      <c r="BF42" s="474"/>
      <c r="BG42" s="83"/>
      <c r="BH42" s="60"/>
    </row>
    <row r="43" spans="1:60" ht="15" customHeight="1">
      <c r="A43" s="60"/>
      <c r="B43" s="82"/>
      <c r="C43" s="379"/>
      <c r="D43" s="380"/>
      <c r="E43" s="381"/>
      <c r="F43" s="385"/>
      <c r="G43" s="386"/>
      <c r="H43" s="386"/>
      <c r="I43" s="386"/>
      <c r="J43" s="386"/>
      <c r="K43" s="386"/>
      <c r="L43" s="386"/>
      <c r="M43" s="386"/>
      <c r="N43" s="386"/>
      <c r="O43" s="386"/>
      <c r="P43" s="387"/>
      <c r="Q43" s="394"/>
      <c r="R43" s="395"/>
      <c r="S43" s="396"/>
      <c r="T43" s="485"/>
      <c r="U43" s="486"/>
      <c r="V43" s="486"/>
      <c r="W43" s="486"/>
      <c r="X43" s="486"/>
      <c r="Y43" s="486"/>
      <c r="Z43" s="486"/>
      <c r="AA43" s="486"/>
      <c r="AB43" s="486"/>
      <c r="AC43" s="486"/>
      <c r="AD43" s="486"/>
      <c r="AE43" s="486"/>
      <c r="AF43" s="486"/>
      <c r="AG43" s="486"/>
      <c r="AH43" s="486"/>
      <c r="AI43" s="487"/>
      <c r="AJ43" s="394"/>
      <c r="AK43" s="395"/>
      <c r="AL43" s="395"/>
      <c r="AM43" s="395"/>
      <c r="AN43" s="395"/>
      <c r="AO43" s="395"/>
      <c r="AP43" s="395"/>
      <c r="AQ43" s="395"/>
      <c r="AR43" s="395"/>
      <c r="AS43" s="395"/>
      <c r="AT43" s="395"/>
      <c r="AU43" s="395"/>
      <c r="AV43" s="395"/>
      <c r="AW43" s="395"/>
      <c r="AX43" s="395"/>
      <c r="AY43" s="396"/>
      <c r="AZ43" s="394"/>
      <c r="BA43" s="395"/>
      <c r="BB43" s="395"/>
      <c r="BC43" s="395"/>
      <c r="BD43" s="395"/>
      <c r="BE43" s="395"/>
      <c r="BF43" s="475"/>
      <c r="BG43" s="83"/>
      <c r="BH43" s="60"/>
    </row>
    <row r="44" spans="1:60" ht="15" customHeight="1">
      <c r="A44" s="60"/>
      <c r="B44" s="82"/>
      <c r="C44" s="376" t="str">
        <f>IF(入力!B35="","",入力!B35)</f>
        <v>6</v>
      </c>
      <c r="D44" s="377"/>
      <c r="E44" s="378"/>
      <c r="F44" s="382" t="str">
        <f>IF(入力!C36="","",入力!C35&amp;"　"&amp;入力!E35&amp;"
"&amp;入力!C36&amp;"　"&amp;入力!E36)</f>
        <v>スエナガ　ヒカリ
末永　星</v>
      </c>
      <c r="G44" s="383"/>
      <c r="H44" s="383"/>
      <c r="I44" s="383"/>
      <c r="J44" s="383"/>
      <c r="K44" s="383"/>
      <c r="L44" s="383"/>
      <c r="M44" s="383"/>
      <c r="N44" s="383"/>
      <c r="O44" s="383"/>
      <c r="P44" s="384"/>
      <c r="Q44" s="391" t="str">
        <f>IF(入力!G35="","",入力!G35)</f>
        <v>5</v>
      </c>
      <c r="R44" s="392"/>
      <c r="S44" s="393"/>
      <c r="T44" s="482" t="str">
        <f>IF(入力!I35="","",入力!I35)</f>
        <v>星久喜小学校</v>
      </c>
      <c r="U44" s="483"/>
      <c r="V44" s="483"/>
      <c r="W44" s="483"/>
      <c r="X44" s="483"/>
      <c r="Y44" s="483"/>
      <c r="Z44" s="483"/>
      <c r="AA44" s="483"/>
      <c r="AB44" s="483"/>
      <c r="AC44" s="483"/>
      <c r="AD44" s="483"/>
      <c r="AE44" s="483"/>
      <c r="AF44" s="483"/>
      <c r="AG44" s="483"/>
      <c r="AH44" s="483"/>
      <c r="AI44" s="484"/>
      <c r="AJ44" s="493">
        <f>IF(入力!M35="","",入力!M35)</f>
        <v>514563458</v>
      </c>
      <c r="AK44" s="392"/>
      <c r="AL44" s="392"/>
      <c r="AM44" s="392"/>
      <c r="AN44" s="392"/>
      <c r="AO44" s="392"/>
      <c r="AP44" s="392"/>
      <c r="AQ44" s="392"/>
      <c r="AR44" s="392"/>
      <c r="AS44" s="392"/>
      <c r="AT44" s="392"/>
      <c r="AU44" s="392"/>
      <c r="AV44" s="392"/>
      <c r="AW44" s="392"/>
      <c r="AX44" s="392"/>
      <c r="AY44" s="393"/>
      <c r="AZ44" s="493">
        <f>IF(入力!P35="","",入力!P35)</f>
        <v>138</v>
      </c>
      <c r="BA44" s="392"/>
      <c r="BB44" s="392"/>
      <c r="BC44" s="392"/>
      <c r="BD44" s="392"/>
      <c r="BE44" s="392"/>
      <c r="BF44" s="474"/>
      <c r="BG44" s="83"/>
      <c r="BH44" s="60"/>
    </row>
    <row r="45" spans="1:60" ht="15" customHeight="1">
      <c r="A45" s="60"/>
      <c r="B45" s="82"/>
      <c r="C45" s="379"/>
      <c r="D45" s="380"/>
      <c r="E45" s="381"/>
      <c r="F45" s="385"/>
      <c r="G45" s="386"/>
      <c r="H45" s="386"/>
      <c r="I45" s="386"/>
      <c r="J45" s="386"/>
      <c r="K45" s="386"/>
      <c r="L45" s="386"/>
      <c r="M45" s="386"/>
      <c r="N45" s="386"/>
      <c r="O45" s="386"/>
      <c r="P45" s="387"/>
      <c r="Q45" s="394"/>
      <c r="R45" s="395"/>
      <c r="S45" s="396"/>
      <c r="T45" s="485"/>
      <c r="U45" s="486"/>
      <c r="V45" s="486"/>
      <c r="W45" s="486"/>
      <c r="X45" s="486"/>
      <c r="Y45" s="486"/>
      <c r="Z45" s="486"/>
      <c r="AA45" s="486"/>
      <c r="AB45" s="486"/>
      <c r="AC45" s="486"/>
      <c r="AD45" s="486"/>
      <c r="AE45" s="486"/>
      <c r="AF45" s="486"/>
      <c r="AG45" s="486"/>
      <c r="AH45" s="486"/>
      <c r="AI45" s="487"/>
      <c r="AJ45" s="394"/>
      <c r="AK45" s="395"/>
      <c r="AL45" s="395"/>
      <c r="AM45" s="395"/>
      <c r="AN45" s="395"/>
      <c r="AO45" s="395"/>
      <c r="AP45" s="395"/>
      <c r="AQ45" s="395"/>
      <c r="AR45" s="395"/>
      <c r="AS45" s="395"/>
      <c r="AT45" s="395"/>
      <c r="AU45" s="395"/>
      <c r="AV45" s="395"/>
      <c r="AW45" s="395"/>
      <c r="AX45" s="395"/>
      <c r="AY45" s="396"/>
      <c r="AZ45" s="394"/>
      <c r="BA45" s="395"/>
      <c r="BB45" s="395"/>
      <c r="BC45" s="395"/>
      <c r="BD45" s="395"/>
      <c r="BE45" s="395"/>
      <c r="BF45" s="475"/>
      <c r="BG45" s="83"/>
      <c r="BH45" s="60"/>
    </row>
    <row r="46" spans="1:60" ht="15" customHeight="1">
      <c r="A46" s="60"/>
      <c r="B46" s="82"/>
      <c r="C46" s="376" t="str">
        <f>IF(入力!B37="","",入力!B37)</f>
        <v>7</v>
      </c>
      <c r="D46" s="377"/>
      <c r="E46" s="378"/>
      <c r="F46" s="382" t="str">
        <f>IF(入力!C38="","",入力!C37&amp;"　"&amp;入力!E37&amp;"
"&amp;入力!C38&amp;"　"&amp;入力!E38)</f>
        <v>ヤマガイ　メイ
山貝　芽意</v>
      </c>
      <c r="G46" s="383"/>
      <c r="H46" s="383"/>
      <c r="I46" s="383"/>
      <c r="J46" s="383"/>
      <c r="K46" s="383"/>
      <c r="L46" s="383"/>
      <c r="M46" s="383"/>
      <c r="N46" s="383"/>
      <c r="O46" s="383"/>
      <c r="P46" s="384"/>
      <c r="Q46" s="391" t="str">
        <f>IF(入力!G37="","",入力!G37)</f>
        <v>1</v>
      </c>
      <c r="R46" s="392"/>
      <c r="S46" s="393"/>
      <c r="T46" s="482" t="str">
        <f>IF(入力!I37="","",入力!I37)</f>
        <v>大森小学校</v>
      </c>
      <c r="U46" s="483"/>
      <c r="V46" s="483"/>
      <c r="W46" s="483"/>
      <c r="X46" s="483"/>
      <c r="Y46" s="483"/>
      <c r="Z46" s="483"/>
      <c r="AA46" s="483"/>
      <c r="AB46" s="483"/>
      <c r="AC46" s="483"/>
      <c r="AD46" s="483"/>
      <c r="AE46" s="483"/>
      <c r="AF46" s="483"/>
      <c r="AG46" s="483"/>
      <c r="AH46" s="483"/>
      <c r="AI46" s="484"/>
      <c r="AJ46" s="391">
        <f>IF(入力!M37="","",入力!M37)</f>
        <v>515658751</v>
      </c>
      <c r="AK46" s="392"/>
      <c r="AL46" s="392"/>
      <c r="AM46" s="392"/>
      <c r="AN46" s="392"/>
      <c r="AO46" s="392"/>
      <c r="AP46" s="392"/>
      <c r="AQ46" s="392"/>
      <c r="AR46" s="392"/>
      <c r="AS46" s="392"/>
      <c r="AT46" s="392"/>
      <c r="AU46" s="392"/>
      <c r="AV46" s="392"/>
      <c r="AW46" s="392"/>
      <c r="AX46" s="392"/>
      <c r="AY46" s="393"/>
      <c r="AZ46" s="493">
        <f>IF(入力!P37="","",入力!P37)</f>
        <v>107</v>
      </c>
      <c r="BA46" s="392"/>
      <c r="BB46" s="392"/>
      <c r="BC46" s="392"/>
      <c r="BD46" s="392"/>
      <c r="BE46" s="392"/>
      <c r="BF46" s="474"/>
      <c r="BG46" s="83"/>
      <c r="BH46" s="60"/>
    </row>
    <row r="47" spans="1:60" ht="15" customHeight="1">
      <c r="A47" s="60"/>
      <c r="B47" s="82"/>
      <c r="C47" s="379"/>
      <c r="D47" s="380"/>
      <c r="E47" s="381"/>
      <c r="F47" s="385"/>
      <c r="G47" s="386"/>
      <c r="H47" s="386"/>
      <c r="I47" s="386"/>
      <c r="J47" s="386"/>
      <c r="K47" s="386"/>
      <c r="L47" s="386"/>
      <c r="M47" s="386"/>
      <c r="N47" s="386"/>
      <c r="O47" s="386"/>
      <c r="P47" s="387"/>
      <c r="Q47" s="394"/>
      <c r="R47" s="395"/>
      <c r="S47" s="396"/>
      <c r="T47" s="485"/>
      <c r="U47" s="486"/>
      <c r="V47" s="486"/>
      <c r="W47" s="486"/>
      <c r="X47" s="486"/>
      <c r="Y47" s="486"/>
      <c r="Z47" s="486"/>
      <c r="AA47" s="486"/>
      <c r="AB47" s="486"/>
      <c r="AC47" s="486"/>
      <c r="AD47" s="486"/>
      <c r="AE47" s="486"/>
      <c r="AF47" s="486"/>
      <c r="AG47" s="486"/>
      <c r="AH47" s="486"/>
      <c r="AI47" s="487"/>
      <c r="AJ47" s="394"/>
      <c r="AK47" s="395"/>
      <c r="AL47" s="395"/>
      <c r="AM47" s="395"/>
      <c r="AN47" s="395"/>
      <c r="AO47" s="395"/>
      <c r="AP47" s="395"/>
      <c r="AQ47" s="395"/>
      <c r="AR47" s="395"/>
      <c r="AS47" s="395"/>
      <c r="AT47" s="395"/>
      <c r="AU47" s="395"/>
      <c r="AV47" s="395"/>
      <c r="AW47" s="395"/>
      <c r="AX47" s="395"/>
      <c r="AY47" s="396"/>
      <c r="AZ47" s="394"/>
      <c r="BA47" s="395"/>
      <c r="BB47" s="395"/>
      <c r="BC47" s="395"/>
      <c r="BD47" s="395"/>
      <c r="BE47" s="395"/>
      <c r="BF47" s="475"/>
      <c r="BG47" s="83"/>
      <c r="BH47" s="60"/>
    </row>
    <row r="48" spans="1:60" ht="15" customHeight="1">
      <c r="A48" s="60"/>
      <c r="B48" s="82"/>
      <c r="C48" s="376" t="str">
        <f>IF(入力!B39="","",入力!B39)</f>
        <v/>
      </c>
      <c r="D48" s="377"/>
      <c r="E48" s="378"/>
      <c r="F48" s="382" t="str">
        <f>IF(入力!C40="","",入力!C39&amp;"　"&amp;入力!E39&amp;"
"&amp;入力!C40&amp;"　"&amp;入力!E40)</f>
        <v/>
      </c>
      <c r="G48" s="383"/>
      <c r="H48" s="383"/>
      <c r="I48" s="383"/>
      <c r="J48" s="383"/>
      <c r="K48" s="383"/>
      <c r="L48" s="383"/>
      <c r="M48" s="383"/>
      <c r="N48" s="383"/>
      <c r="O48" s="383"/>
      <c r="P48" s="384"/>
      <c r="Q48" s="391" t="str">
        <f>IF(入力!G39="","",入力!G39)</f>
        <v/>
      </c>
      <c r="R48" s="392"/>
      <c r="S48" s="393"/>
      <c r="T48" s="482" t="str">
        <f>IF(入力!I39="","",入力!I39)</f>
        <v/>
      </c>
      <c r="U48" s="483"/>
      <c r="V48" s="483"/>
      <c r="W48" s="483"/>
      <c r="X48" s="483"/>
      <c r="Y48" s="483"/>
      <c r="Z48" s="483"/>
      <c r="AA48" s="483"/>
      <c r="AB48" s="483"/>
      <c r="AC48" s="483"/>
      <c r="AD48" s="483"/>
      <c r="AE48" s="483"/>
      <c r="AF48" s="483"/>
      <c r="AG48" s="483"/>
      <c r="AH48" s="483"/>
      <c r="AI48" s="484"/>
      <c r="AJ48" s="391" t="str">
        <f>IF(入力!M39="","",入力!M39)</f>
        <v/>
      </c>
      <c r="AK48" s="392"/>
      <c r="AL48" s="392"/>
      <c r="AM48" s="392"/>
      <c r="AN48" s="392"/>
      <c r="AO48" s="392"/>
      <c r="AP48" s="392"/>
      <c r="AQ48" s="392"/>
      <c r="AR48" s="392"/>
      <c r="AS48" s="392"/>
      <c r="AT48" s="392"/>
      <c r="AU48" s="392"/>
      <c r="AV48" s="392"/>
      <c r="AW48" s="392"/>
      <c r="AX48" s="392"/>
      <c r="AY48" s="393"/>
      <c r="AZ48" s="391" t="str">
        <f>IF(入力!P39="","",入力!P39)</f>
        <v/>
      </c>
      <c r="BA48" s="392"/>
      <c r="BB48" s="392"/>
      <c r="BC48" s="392"/>
      <c r="BD48" s="392"/>
      <c r="BE48" s="392"/>
      <c r="BF48" s="474"/>
      <c r="BG48" s="83"/>
      <c r="BH48" s="60"/>
    </row>
    <row r="49" spans="1:60" ht="15" customHeight="1">
      <c r="A49" s="60"/>
      <c r="B49" s="82"/>
      <c r="C49" s="379"/>
      <c r="D49" s="380"/>
      <c r="E49" s="381"/>
      <c r="F49" s="385"/>
      <c r="G49" s="386"/>
      <c r="H49" s="386"/>
      <c r="I49" s="386"/>
      <c r="J49" s="386"/>
      <c r="K49" s="386"/>
      <c r="L49" s="386"/>
      <c r="M49" s="386"/>
      <c r="N49" s="386"/>
      <c r="O49" s="386"/>
      <c r="P49" s="387"/>
      <c r="Q49" s="394"/>
      <c r="R49" s="395"/>
      <c r="S49" s="396"/>
      <c r="T49" s="485"/>
      <c r="U49" s="486"/>
      <c r="V49" s="486"/>
      <c r="W49" s="486"/>
      <c r="X49" s="486"/>
      <c r="Y49" s="486"/>
      <c r="Z49" s="486"/>
      <c r="AA49" s="486"/>
      <c r="AB49" s="486"/>
      <c r="AC49" s="486"/>
      <c r="AD49" s="486"/>
      <c r="AE49" s="486"/>
      <c r="AF49" s="486"/>
      <c r="AG49" s="486"/>
      <c r="AH49" s="486"/>
      <c r="AI49" s="487"/>
      <c r="AJ49" s="394"/>
      <c r="AK49" s="395"/>
      <c r="AL49" s="395"/>
      <c r="AM49" s="395"/>
      <c r="AN49" s="395"/>
      <c r="AO49" s="395"/>
      <c r="AP49" s="395"/>
      <c r="AQ49" s="395"/>
      <c r="AR49" s="395"/>
      <c r="AS49" s="395"/>
      <c r="AT49" s="395"/>
      <c r="AU49" s="395"/>
      <c r="AV49" s="395"/>
      <c r="AW49" s="395"/>
      <c r="AX49" s="395"/>
      <c r="AY49" s="396"/>
      <c r="AZ49" s="394"/>
      <c r="BA49" s="395"/>
      <c r="BB49" s="395"/>
      <c r="BC49" s="395"/>
      <c r="BD49" s="395"/>
      <c r="BE49" s="395"/>
      <c r="BF49" s="475"/>
      <c r="BG49" s="83"/>
      <c r="BH49" s="60"/>
    </row>
    <row r="50" spans="1:60" ht="15" customHeight="1">
      <c r="A50" s="60"/>
      <c r="B50" s="82"/>
      <c r="C50" s="376" t="str">
        <f>IF(入力!B41="","",入力!B41)</f>
        <v/>
      </c>
      <c r="D50" s="377"/>
      <c r="E50" s="378"/>
      <c r="F50" s="382" t="str">
        <f>IF(入力!C42="","",入力!C41&amp;"　"&amp;入力!E41&amp;"
"&amp;入力!C42&amp;"　"&amp;入力!E42)</f>
        <v/>
      </c>
      <c r="G50" s="383"/>
      <c r="H50" s="383"/>
      <c r="I50" s="383"/>
      <c r="J50" s="383"/>
      <c r="K50" s="383"/>
      <c r="L50" s="383"/>
      <c r="M50" s="383"/>
      <c r="N50" s="383"/>
      <c r="O50" s="383"/>
      <c r="P50" s="384"/>
      <c r="Q50" s="391" t="str">
        <f>IF(入力!G41="","",入力!G41)</f>
        <v/>
      </c>
      <c r="R50" s="392"/>
      <c r="S50" s="393"/>
      <c r="T50" s="482" t="str">
        <f>IF(入力!I41="","",入力!I41)</f>
        <v/>
      </c>
      <c r="U50" s="483"/>
      <c r="V50" s="483"/>
      <c r="W50" s="483"/>
      <c r="X50" s="483"/>
      <c r="Y50" s="483"/>
      <c r="Z50" s="483"/>
      <c r="AA50" s="483"/>
      <c r="AB50" s="483"/>
      <c r="AC50" s="483"/>
      <c r="AD50" s="483"/>
      <c r="AE50" s="483"/>
      <c r="AF50" s="483"/>
      <c r="AG50" s="483"/>
      <c r="AH50" s="483"/>
      <c r="AI50" s="484"/>
      <c r="AJ50" s="391" t="str">
        <f>IF(入力!M41="","",入力!M41)</f>
        <v/>
      </c>
      <c r="AK50" s="392"/>
      <c r="AL50" s="392"/>
      <c r="AM50" s="392"/>
      <c r="AN50" s="392"/>
      <c r="AO50" s="392"/>
      <c r="AP50" s="392"/>
      <c r="AQ50" s="392"/>
      <c r="AR50" s="392"/>
      <c r="AS50" s="392"/>
      <c r="AT50" s="392"/>
      <c r="AU50" s="392"/>
      <c r="AV50" s="392"/>
      <c r="AW50" s="392"/>
      <c r="AX50" s="392"/>
      <c r="AY50" s="393"/>
      <c r="AZ50" s="391" t="str">
        <f>IF(入力!P41="","",入力!P41)</f>
        <v/>
      </c>
      <c r="BA50" s="392"/>
      <c r="BB50" s="392"/>
      <c r="BC50" s="392"/>
      <c r="BD50" s="392"/>
      <c r="BE50" s="392"/>
      <c r="BF50" s="474"/>
      <c r="BG50" s="83"/>
      <c r="BH50" s="60"/>
    </row>
    <row r="51" spans="1:60" ht="15" customHeight="1">
      <c r="A51" s="60"/>
      <c r="B51" s="82"/>
      <c r="C51" s="379"/>
      <c r="D51" s="380"/>
      <c r="E51" s="381"/>
      <c r="F51" s="385"/>
      <c r="G51" s="386"/>
      <c r="H51" s="386"/>
      <c r="I51" s="386"/>
      <c r="J51" s="386"/>
      <c r="K51" s="386"/>
      <c r="L51" s="386"/>
      <c r="M51" s="386"/>
      <c r="N51" s="386"/>
      <c r="O51" s="386"/>
      <c r="P51" s="387"/>
      <c r="Q51" s="394"/>
      <c r="R51" s="395"/>
      <c r="S51" s="396"/>
      <c r="T51" s="485"/>
      <c r="U51" s="486"/>
      <c r="V51" s="486"/>
      <c r="W51" s="486"/>
      <c r="X51" s="486"/>
      <c r="Y51" s="486"/>
      <c r="Z51" s="486"/>
      <c r="AA51" s="486"/>
      <c r="AB51" s="486"/>
      <c r="AC51" s="486"/>
      <c r="AD51" s="486"/>
      <c r="AE51" s="486"/>
      <c r="AF51" s="486"/>
      <c r="AG51" s="486"/>
      <c r="AH51" s="486"/>
      <c r="AI51" s="487"/>
      <c r="AJ51" s="394"/>
      <c r="AK51" s="395"/>
      <c r="AL51" s="395"/>
      <c r="AM51" s="395"/>
      <c r="AN51" s="395"/>
      <c r="AO51" s="395"/>
      <c r="AP51" s="395"/>
      <c r="AQ51" s="395"/>
      <c r="AR51" s="395"/>
      <c r="AS51" s="395"/>
      <c r="AT51" s="395"/>
      <c r="AU51" s="395"/>
      <c r="AV51" s="395"/>
      <c r="AW51" s="395"/>
      <c r="AX51" s="395"/>
      <c r="AY51" s="396"/>
      <c r="AZ51" s="394"/>
      <c r="BA51" s="395"/>
      <c r="BB51" s="395"/>
      <c r="BC51" s="395"/>
      <c r="BD51" s="395"/>
      <c r="BE51" s="395"/>
      <c r="BF51" s="475"/>
      <c r="BG51" s="83"/>
      <c r="BH51" s="60"/>
    </row>
    <row r="52" spans="1:60" ht="15" customHeight="1">
      <c r="A52" s="60"/>
      <c r="B52" s="82"/>
      <c r="C52" s="376" t="str">
        <f>IF(入力!B43="","",入力!B43)</f>
        <v/>
      </c>
      <c r="D52" s="377"/>
      <c r="E52" s="378"/>
      <c r="F52" s="382" t="str">
        <f>IF(入力!C44="","",入力!C43&amp;"　"&amp;入力!E43&amp;"
"&amp;入力!C44&amp;"　"&amp;入力!E44)</f>
        <v/>
      </c>
      <c r="G52" s="383"/>
      <c r="H52" s="383"/>
      <c r="I52" s="383"/>
      <c r="J52" s="383"/>
      <c r="K52" s="383"/>
      <c r="L52" s="383"/>
      <c r="M52" s="383"/>
      <c r="N52" s="383"/>
      <c r="O52" s="383"/>
      <c r="P52" s="384"/>
      <c r="Q52" s="391" t="str">
        <f>IF(入力!G43="","",入力!G43)</f>
        <v/>
      </c>
      <c r="R52" s="392"/>
      <c r="S52" s="393"/>
      <c r="T52" s="482" t="str">
        <f>IF(入力!I43="","",入力!I43)</f>
        <v/>
      </c>
      <c r="U52" s="483"/>
      <c r="V52" s="483"/>
      <c r="W52" s="483"/>
      <c r="X52" s="483"/>
      <c r="Y52" s="483"/>
      <c r="Z52" s="483"/>
      <c r="AA52" s="483"/>
      <c r="AB52" s="483"/>
      <c r="AC52" s="483"/>
      <c r="AD52" s="483"/>
      <c r="AE52" s="483"/>
      <c r="AF52" s="483"/>
      <c r="AG52" s="483"/>
      <c r="AH52" s="483"/>
      <c r="AI52" s="484"/>
      <c r="AJ52" s="391" t="str">
        <f>IF(入力!M43="","",入力!M43)</f>
        <v/>
      </c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  <c r="AU52" s="392"/>
      <c r="AV52" s="392"/>
      <c r="AW52" s="392"/>
      <c r="AX52" s="392"/>
      <c r="AY52" s="393"/>
      <c r="AZ52" s="391" t="str">
        <f>IF(入力!P43="","",入力!P43)</f>
        <v/>
      </c>
      <c r="BA52" s="392"/>
      <c r="BB52" s="392"/>
      <c r="BC52" s="392"/>
      <c r="BD52" s="392"/>
      <c r="BE52" s="392"/>
      <c r="BF52" s="474"/>
      <c r="BG52" s="83"/>
      <c r="BH52" s="60"/>
    </row>
    <row r="53" spans="1:60" ht="15" customHeight="1">
      <c r="A53" s="60"/>
      <c r="B53" s="82"/>
      <c r="C53" s="379"/>
      <c r="D53" s="380"/>
      <c r="E53" s="381"/>
      <c r="F53" s="385"/>
      <c r="G53" s="386"/>
      <c r="H53" s="386"/>
      <c r="I53" s="386"/>
      <c r="J53" s="386"/>
      <c r="K53" s="386"/>
      <c r="L53" s="386"/>
      <c r="M53" s="386"/>
      <c r="N53" s="386"/>
      <c r="O53" s="386"/>
      <c r="P53" s="387"/>
      <c r="Q53" s="394"/>
      <c r="R53" s="395"/>
      <c r="S53" s="396"/>
      <c r="T53" s="485"/>
      <c r="U53" s="486"/>
      <c r="V53" s="486"/>
      <c r="W53" s="486"/>
      <c r="X53" s="486"/>
      <c r="Y53" s="486"/>
      <c r="Z53" s="486"/>
      <c r="AA53" s="486"/>
      <c r="AB53" s="486"/>
      <c r="AC53" s="486"/>
      <c r="AD53" s="486"/>
      <c r="AE53" s="486"/>
      <c r="AF53" s="486"/>
      <c r="AG53" s="486"/>
      <c r="AH53" s="486"/>
      <c r="AI53" s="487"/>
      <c r="AJ53" s="394"/>
      <c r="AK53" s="395"/>
      <c r="AL53" s="395"/>
      <c r="AM53" s="395"/>
      <c r="AN53" s="395"/>
      <c r="AO53" s="395"/>
      <c r="AP53" s="395"/>
      <c r="AQ53" s="395"/>
      <c r="AR53" s="395"/>
      <c r="AS53" s="395"/>
      <c r="AT53" s="395"/>
      <c r="AU53" s="395"/>
      <c r="AV53" s="395"/>
      <c r="AW53" s="395"/>
      <c r="AX53" s="395"/>
      <c r="AY53" s="396"/>
      <c r="AZ53" s="394"/>
      <c r="BA53" s="395"/>
      <c r="BB53" s="395"/>
      <c r="BC53" s="395"/>
      <c r="BD53" s="395"/>
      <c r="BE53" s="395"/>
      <c r="BF53" s="475"/>
      <c r="BG53" s="83"/>
      <c r="BH53" s="60"/>
    </row>
    <row r="54" spans="1:60" ht="15" customHeight="1">
      <c r="A54" s="60"/>
      <c r="B54" s="82"/>
      <c r="C54" s="376" t="str">
        <f>IF(入力!B45="","",入力!B45)</f>
        <v/>
      </c>
      <c r="D54" s="377"/>
      <c r="E54" s="378"/>
      <c r="F54" s="382" t="str">
        <f>IF(入力!C46="","",入力!C45&amp;"　"&amp;入力!E45&amp;"
"&amp;入力!C46&amp;"　"&amp;入力!E46)</f>
        <v/>
      </c>
      <c r="G54" s="383"/>
      <c r="H54" s="383"/>
      <c r="I54" s="383"/>
      <c r="J54" s="383"/>
      <c r="K54" s="383"/>
      <c r="L54" s="383"/>
      <c r="M54" s="383"/>
      <c r="N54" s="383"/>
      <c r="O54" s="383"/>
      <c r="P54" s="384"/>
      <c r="Q54" s="391" t="str">
        <f>IF(入力!G45="","",入力!G45)</f>
        <v/>
      </c>
      <c r="R54" s="392"/>
      <c r="S54" s="393"/>
      <c r="T54" s="482" t="str">
        <f>IF(入力!I45="","",入力!I45)</f>
        <v/>
      </c>
      <c r="U54" s="483"/>
      <c r="V54" s="483"/>
      <c r="W54" s="483"/>
      <c r="X54" s="483"/>
      <c r="Y54" s="483"/>
      <c r="Z54" s="483"/>
      <c r="AA54" s="483"/>
      <c r="AB54" s="483"/>
      <c r="AC54" s="483"/>
      <c r="AD54" s="483"/>
      <c r="AE54" s="483"/>
      <c r="AF54" s="483"/>
      <c r="AG54" s="483"/>
      <c r="AH54" s="483"/>
      <c r="AI54" s="484"/>
      <c r="AJ54" s="391" t="str">
        <f>IF(入力!M45="","",入力!M45)</f>
        <v/>
      </c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  <c r="AU54" s="392"/>
      <c r="AV54" s="392"/>
      <c r="AW54" s="392"/>
      <c r="AX54" s="392"/>
      <c r="AY54" s="393"/>
      <c r="AZ54" s="391" t="str">
        <f>IF(入力!P45="","",入力!P45)</f>
        <v/>
      </c>
      <c r="BA54" s="392"/>
      <c r="BB54" s="392"/>
      <c r="BC54" s="392"/>
      <c r="BD54" s="392"/>
      <c r="BE54" s="392"/>
      <c r="BF54" s="474"/>
      <c r="BG54" s="83"/>
      <c r="BH54" s="60"/>
    </row>
    <row r="55" spans="1:60" ht="15" customHeight="1">
      <c r="A55" s="60"/>
      <c r="B55" s="82"/>
      <c r="C55" s="379"/>
      <c r="D55" s="380"/>
      <c r="E55" s="381"/>
      <c r="F55" s="385"/>
      <c r="G55" s="386"/>
      <c r="H55" s="386"/>
      <c r="I55" s="386"/>
      <c r="J55" s="386"/>
      <c r="K55" s="386"/>
      <c r="L55" s="386"/>
      <c r="M55" s="386"/>
      <c r="N55" s="386"/>
      <c r="O55" s="386"/>
      <c r="P55" s="387"/>
      <c r="Q55" s="394"/>
      <c r="R55" s="395"/>
      <c r="S55" s="396"/>
      <c r="T55" s="485"/>
      <c r="U55" s="486"/>
      <c r="V55" s="486"/>
      <c r="W55" s="486"/>
      <c r="X55" s="486"/>
      <c r="Y55" s="486"/>
      <c r="Z55" s="486"/>
      <c r="AA55" s="486"/>
      <c r="AB55" s="486"/>
      <c r="AC55" s="486"/>
      <c r="AD55" s="486"/>
      <c r="AE55" s="486"/>
      <c r="AF55" s="486"/>
      <c r="AG55" s="486"/>
      <c r="AH55" s="486"/>
      <c r="AI55" s="487"/>
      <c r="AJ55" s="394"/>
      <c r="AK55" s="395"/>
      <c r="AL55" s="395"/>
      <c r="AM55" s="395"/>
      <c r="AN55" s="395"/>
      <c r="AO55" s="395"/>
      <c r="AP55" s="395"/>
      <c r="AQ55" s="395"/>
      <c r="AR55" s="395"/>
      <c r="AS55" s="395"/>
      <c r="AT55" s="395"/>
      <c r="AU55" s="395"/>
      <c r="AV55" s="395"/>
      <c r="AW55" s="395"/>
      <c r="AX55" s="395"/>
      <c r="AY55" s="396"/>
      <c r="AZ55" s="394"/>
      <c r="BA55" s="395"/>
      <c r="BB55" s="395"/>
      <c r="BC55" s="395"/>
      <c r="BD55" s="395"/>
      <c r="BE55" s="395"/>
      <c r="BF55" s="475"/>
      <c r="BG55" s="83"/>
      <c r="BH55" s="60"/>
    </row>
    <row r="56" spans="1:60" ht="15" customHeight="1">
      <c r="A56" s="60"/>
      <c r="B56" s="82"/>
      <c r="C56" s="376" t="str">
        <f>IF(入力!B47="","",入力!B47)</f>
        <v/>
      </c>
      <c r="D56" s="377"/>
      <c r="E56" s="378"/>
      <c r="F56" s="382" t="str">
        <f>IF(入力!C48="","",入力!C47&amp;"　"&amp;入力!E47&amp;"
"&amp;入力!C48&amp;"　"&amp;入力!E48)</f>
        <v/>
      </c>
      <c r="G56" s="383"/>
      <c r="H56" s="383"/>
      <c r="I56" s="383"/>
      <c r="J56" s="383"/>
      <c r="K56" s="383"/>
      <c r="L56" s="383"/>
      <c r="M56" s="383"/>
      <c r="N56" s="383"/>
      <c r="O56" s="383"/>
      <c r="P56" s="384"/>
      <c r="Q56" s="391" t="str">
        <f>IF(入力!G47="","",入力!G47)</f>
        <v/>
      </c>
      <c r="R56" s="392"/>
      <c r="S56" s="393"/>
      <c r="T56" s="482" t="str">
        <f>IF(入力!I47="","",入力!I47)</f>
        <v/>
      </c>
      <c r="U56" s="483"/>
      <c r="V56" s="483"/>
      <c r="W56" s="483"/>
      <c r="X56" s="483"/>
      <c r="Y56" s="483"/>
      <c r="Z56" s="483"/>
      <c r="AA56" s="483"/>
      <c r="AB56" s="483"/>
      <c r="AC56" s="483"/>
      <c r="AD56" s="483"/>
      <c r="AE56" s="483"/>
      <c r="AF56" s="483"/>
      <c r="AG56" s="483"/>
      <c r="AH56" s="483"/>
      <c r="AI56" s="484"/>
      <c r="AJ56" s="391" t="str">
        <f>IF(入力!M47="","",入力!M47)</f>
        <v/>
      </c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  <c r="AU56" s="392"/>
      <c r="AV56" s="392"/>
      <c r="AW56" s="392"/>
      <c r="AX56" s="392"/>
      <c r="AY56" s="393"/>
      <c r="AZ56" s="391" t="str">
        <f>IF(入力!P47="","",入力!P47)</f>
        <v/>
      </c>
      <c r="BA56" s="392"/>
      <c r="BB56" s="392"/>
      <c r="BC56" s="392"/>
      <c r="BD56" s="392"/>
      <c r="BE56" s="392"/>
      <c r="BF56" s="474"/>
      <c r="BG56" s="83"/>
      <c r="BH56" s="60"/>
    </row>
    <row r="57" spans="1:60" ht="15" customHeight="1">
      <c r="A57" s="60"/>
      <c r="B57" s="82"/>
      <c r="C57" s="536"/>
      <c r="D57" s="537"/>
      <c r="E57" s="538"/>
      <c r="F57" s="510"/>
      <c r="G57" s="511"/>
      <c r="H57" s="511"/>
      <c r="I57" s="511"/>
      <c r="J57" s="511"/>
      <c r="K57" s="511"/>
      <c r="L57" s="511"/>
      <c r="M57" s="511"/>
      <c r="N57" s="511"/>
      <c r="O57" s="511"/>
      <c r="P57" s="512"/>
      <c r="Q57" s="513"/>
      <c r="R57" s="514"/>
      <c r="S57" s="515"/>
      <c r="T57" s="504"/>
      <c r="U57" s="505"/>
      <c r="V57" s="505"/>
      <c r="W57" s="505"/>
      <c r="X57" s="505"/>
      <c r="Y57" s="505"/>
      <c r="Z57" s="505"/>
      <c r="AA57" s="505"/>
      <c r="AB57" s="505"/>
      <c r="AC57" s="505"/>
      <c r="AD57" s="505"/>
      <c r="AE57" s="505"/>
      <c r="AF57" s="505"/>
      <c r="AG57" s="505"/>
      <c r="AH57" s="505"/>
      <c r="AI57" s="506"/>
      <c r="AJ57" s="513"/>
      <c r="AK57" s="514"/>
      <c r="AL57" s="514"/>
      <c r="AM57" s="514"/>
      <c r="AN57" s="514"/>
      <c r="AO57" s="514"/>
      <c r="AP57" s="514"/>
      <c r="AQ57" s="514"/>
      <c r="AR57" s="514"/>
      <c r="AS57" s="514"/>
      <c r="AT57" s="514"/>
      <c r="AU57" s="514"/>
      <c r="AV57" s="514"/>
      <c r="AW57" s="514"/>
      <c r="AX57" s="514"/>
      <c r="AY57" s="515"/>
      <c r="AZ57" s="513"/>
      <c r="BA57" s="514"/>
      <c r="BB57" s="514"/>
      <c r="BC57" s="514"/>
      <c r="BD57" s="514"/>
      <c r="BE57" s="514"/>
      <c r="BF57" s="539"/>
      <c r="BG57" s="83"/>
      <c r="BH57" s="60"/>
    </row>
    <row r="58" spans="1:60" ht="8.1" customHeight="1">
      <c r="A58" s="60"/>
      <c r="B58" s="60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5"/>
      <c r="AO58" s="95"/>
      <c r="AP58" s="95"/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D58" s="95"/>
      <c r="BE58" s="95"/>
      <c r="BF58" s="95"/>
      <c r="BG58" s="60"/>
      <c r="BH58" s="60"/>
    </row>
    <row r="59" spans="1:60" ht="13.5" customHeight="1">
      <c r="A59" s="60"/>
      <c r="B59" s="60"/>
      <c r="C59" s="96" t="s">
        <v>185</v>
      </c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60"/>
      <c r="BH59" s="60"/>
    </row>
    <row r="60" spans="1:60" ht="13.5" customHeight="1">
      <c r="A60" s="60"/>
      <c r="B60" s="60"/>
      <c r="C60" s="96" t="s">
        <v>186</v>
      </c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60"/>
      <c r="BH60" s="60"/>
    </row>
    <row r="61" spans="1:60" ht="13.5" customHeight="1">
      <c r="A61" s="60"/>
      <c r="B61" s="60"/>
      <c r="C61" s="96" t="s">
        <v>187</v>
      </c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60"/>
      <c r="BH61" s="60"/>
    </row>
    <row r="62" spans="1:60" ht="13.5" customHeight="1">
      <c r="A62" s="60"/>
      <c r="B62" s="60"/>
      <c r="C62" s="96" t="s">
        <v>188</v>
      </c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  <c r="BE62" s="97"/>
      <c r="BF62" s="97"/>
      <c r="BG62" s="60"/>
      <c r="BH62" s="60"/>
    </row>
    <row r="63" spans="1:60" ht="13.5" customHeight="1">
      <c r="A63" s="60"/>
      <c r="B63" s="60"/>
      <c r="C63" s="96" t="s">
        <v>189</v>
      </c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418"/>
      <c r="AS63" s="418"/>
      <c r="AT63" s="418"/>
      <c r="AU63" s="418"/>
      <c r="AV63" s="418"/>
      <c r="AW63" s="418"/>
      <c r="AX63" s="418"/>
      <c r="AY63" s="418"/>
      <c r="AZ63" s="418"/>
      <c r="BA63" s="418"/>
      <c r="BB63" s="418"/>
      <c r="BC63" s="418"/>
      <c r="BD63" s="418"/>
      <c r="BE63" s="535" t="s">
        <v>190</v>
      </c>
      <c r="BF63" s="418"/>
      <c r="BG63" s="60"/>
      <c r="BH63" s="60"/>
    </row>
    <row r="64" spans="1:60" ht="13.5" customHeight="1">
      <c r="A64" s="60"/>
      <c r="B64" s="60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6" t="s">
        <v>191</v>
      </c>
      <c r="AL64" s="97"/>
      <c r="AM64" s="97"/>
      <c r="AN64" s="97"/>
      <c r="AO64" s="97"/>
      <c r="AP64" s="97"/>
      <c r="AQ64" s="97"/>
      <c r="AR64" s="375"/>
      <c r="AS64" s="375"/>
      <c r="AT64" s="375"/>
      <c r="AU64" s="375"/>
      <c r="AV64" s="375"/>
      <c r="AW64" s="375"/>
      <c r="AX64" s="375"/>
      <c r="AY64" s="375"/>
      <c r="AZ64" s="375"/>
      <c r="BA64" s="375"/>
      <c r="BB64" s="375"/>
      <c r="BC64" s="375"/>
      <c r="BD64" s="375"/>
      <c r="BE64" s="375"/>
      <c r="BF64" s="375"/>
      <c r="BG64" s="60"/>
      <c r="BH64" s="60"/>
    </row>
    <row r="65" spans="1:60" ht="13.5" customHeight="1">
      <c r="A65" s="60"/>
      <c r="B65" s="60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8"/>
      <c r="AS65" s="98"/>
      <c r="AT65" s="98"/>
      <c r="AU65" s="98"/>
      <c r="AV65" s="98"/>
      <c r="AW65" s="98"/>
      <c r="AX65" s="98"/>
      <c r="AY65" s="98"/>
      <c r="AZ65" s="98"/>
      <c r="BA65" s="98"/>
      <c r="BB65" s="98"/>
      <c r="BC65" s="98"/>
      <c r="BD65" s="98"/>
      <c r="BE65" s="98"/>
      <c r="BF65" s="98"/>
      <c r="BG65" s="60"/>
      <c r="BH65" s="60"/>
    </row>
  </sheetData>
  <mergeCells count="168">
    <mergeCell ref="Q56:S57"/>
    <mergeCell ref="T44:AI45"/>
    <mergeCell ref="Q44:S45"/>
    <mergeCell ref="C56:E57"/>
    <mergeCell ref="F44:P45"/>
    <mergeCell ref="F54:P55"/>
    <mergeCell ref="AZ56:BF57"/>
    <mergeCell ref="AZ54:BF55"/>
    <mergeCell ref="AJ54:AY55"/>
    <mergeCell ref="AZ52:BF53"/>
    <mergeCell ref="AJ52:AY53"/>
    <mergeCell ref="T52:AI53"/>
    <mergeCell ref="F52:P53"/>
    <mergeCell ref="AJ50:AY51"/>
    <mergeCell ref="AR63:BD64"/>
    <mergeCell ref="AZ36:BF37"/>
    <mergeCell ref="AJ36:AY37"/>
    <mergeCell ref="AJ46:AY47"/>
    <mergeCell ref="T46:AI47"/>
    <mergeCell ref="F46:P47"/>
    <mergeCell ref="C50:E51"/>
    <mergeCell ref="F38:P39"/>
    <mergeCell ref="T33:AI33"/>
    <mergeCell ref="AZ34:BF35"/>
    <mergeCell ref="C33:E33"/>
    <mergeCell ref="Q52:S53"/>
    <mergeCell ref="BE63:BF64"/>
    <mergeCell ref="AZ44:BF45"/>
    <mergeCell ref="C44:E45"/>
    <mergeCell ref="AZ46:BF47"/>
    <mergeCell ref="Q50:S51"/>
    <mergeCell ref="AZ42:BF43"/>
    <mergeCell ref="AJ42:AY43"/>
    <mergeCell ref="C52:E53"/>
    <mergeCell ref="F40:P41"/>
    <mergeCell ref="Q54:S55"/>
    <mergeCell ref="T42:AI43"/>
    <mergeCell ref="Q42:S43"/>
    <mergeCell ref="H12:J14"/>
    <mergeCell ref="AZ33:BF33"/>
    <mergeCell ref="C36:E37"/>
    <mergeCell ref="H16:J16"/>
    <mergeCell ref="BC25:BF25"/>
    <mergeCell ref="C38:E39"/>
    <mergeCell ref="BC27:BF27"/>
    <mergeCell ref="Q40:S41"/>
    <mergeCell ref="T28:V29"/>
    <mergeCell ref="T40:AI41"/>
    <mergeCell ref="W28:Y29"/>
    <mergeCell ref="R28:S29"/>
    <mergeCell ref="R22:S23"/>
    <mergeCell ref="C40:E41"/>
    <mergeCell ref="BC29:BF29"/>
    <mergeCell ref="H23:Q23"/>
    <mergeCell ref="H24:Q24"/>
    <mergeCell ref="Q38:S39"/>
    <mergeCell ref="T26:V27"/>
    <mergeCell ref="F33:P33"/>
    <mergeCell ref="H25:Q25"/>
    <mergeCell ref="AG22:AT22"/>
    <mergeCell ref="T38:AI39"/>
    <mergeCell ref="AJ40:AY41"/>
    <mergeCell ref="T56:AI57"/>
    <mergeCell ref="AB24:AE24"/>
    <mergeCell ref="C27:G27"/>
    <mergeCell ref="C23:G23"/>
    <mergeCell ref="AY28:BE28"/>
    <mergeCell ref="C26:G26"/>
    <mergeCell ref="AB26:AE26"/>
    <mergeCell ref="C29:G29"/>
    <mergeCell ref="C28:G28"/>
    <mergeCell ref="C25:G25"/>
    <mergeCell ref="T54:AI55"/>
    <mergeCell ref="F56:P57"/>
    <mergeCell ref="AJ56:AY57"/>
    <mergeCell ref="Q46:S47"/>
    <mergeCell ref="AU28:AW29"/>
    <mergeCell ref="AJ38:AY39"/>
    <mergeCell ref="T48:AI49"/>
    <mergeCell ref="F48:P49"/>
    <mergeCell ref="AJ48:AY49"/>
    <mergeCell ref="T50:AI51"/>
    <mergeCell ref="F50:P51"/>
    <mergeCell ref="C54:E55"/>
    <mergeCell ref="F42:P43"/>
    <mergeCell ref="AJ44:AY45"/>
    <mergeCell ref="AZ40:BF41"/>
    <mergeCell ref="Q33:S33"/>
    <mergeCell ref="AB22:AE22"/>
    <mergeCell ref="AD21:AR21"/>
    <mergeCell ref="Z27:AT27"/>
    <mergeCell ref="C19:N19"/>
    <mergeCell ref="AY24:BE24"/>
    <mergeCell ref="C22:G22"/>
    <mergeCell ref="AJ34:AY35"/>
    <mergeCell ref="O21:AC21"/>
    <mergeCell ref="AB28:AE28"/>
    <mergeCell ref="AD20:AR20"/>
    <mergeCell ref="AX27:BA27"/>
    <mergeCell ref="AY26:BE26"/>
    <mergeCell ref="C21:N21"/>
    <mergeCell ref="AJ33:AY33"/>
    <mergeCell ref="O20:AC20"/>
    <mergeCell ref="T34:AI35"/>
    <mergeCell ref="W22:Y23"/>
    <mergeCell ref="Z29:AT29"/>
    <mergeCell ref="C24:G24"/>
    <mergeCell ref="Z23:AT23"/>
    <mergeCell ref="W26:Y27"/>
    <mergeCell ref="R26:S27"/>
    <mergeCell ref="AV1:AW1"/>
    <mergeCell ref="U17:X18"/>
    <mergeCell ref="C5:BF5"/>
    <mergeCell ref="AU26:AW27"/>
    <mergeCell ref="C8:Q10"/>
    <mergeCell ref="Y17:AI18"/>
    <mergeCell ref="AG26:AT26"/>
    <mergeCell ref="AZ50:BF51"/>
    <mergeCell ref="H29:Q29"/>
    <mergeCell ref="AU24:AW25"/>
    <mergeCell ref="AZ48:BF49"/>
    <mergeCell ref="H27:Q27"/>
    <mergeCell ref="AG24:AT24"/>
    <mergeCell ref="Q48:S49"/>
    <mergeCell ref="T36:AI37"/>
    <mergeCell ref="W24:Y25"/>
    <mergeCell ref="Y16:AI16"/>
    <mergeCell ref="AU22:AW23"/>
    <mergeCell ref="C34:E35"/>
    <mergeCell ref="AZ38:BF39"/>
    <mergeCell ref="Q36:S37"/>
    <mergeCell ref="C48:E49"/>
    <mergeCell ref="F36:P37"/>
    <mergeCell ref="C42:E43"/>
    <mergeCell ref="AT16:AU18"/>
    <mergeCell ref="BC23:BF23"/>
    <mergeCell ref="H17:T18"/>
    <mergeCell ref="T24:V25"/>
    <mergeCell ref="AS21:BF21"/>
    <mergeCell ref="K16:X16"/>
    <mergeCell ref="H28:Q28"/>
    <mergeCell ref="H22:Q22"/>
    <mergeCell ref="BF16:BF17"/>
    <mergeCell ref="R24:S25"/>
    <mergeCell ref="AZ1:BA1"/>
    <mergeCell ref="AZ16:BE17"/>
    <mergeCell ref="AD19:AR19"/>
    <mergeCell ref="AX23:BA23"/>
    <mergeCell ref="C46:E47"/>
    <mergeCell ref="F34:P35"/>
    <mergeCell ref="H26:Q26"/>
    <mergeCell ref="Q34:S35"/>
    <mergeCell ref="T22:V23"/>
    <mergeCell ref="AS19:BF19"/>
    <mergeCell ref="AG28:AT28"/>
    <mergeCell ref="AJ16:AM18"/>
    <mergeCell ref="BD1:BE1"/>
    <mergeCell ref="AX25:BA25"/>
    <mergeCell ref="C16:G18"/>
    <mergeCell ref="AV16:AY18"/>
    <mergeCell ref="Z25:AT25"/>
    <mergeCell ref="AY22:BE22"/>
    <mergeCell ref="AZ18:BE18"/>
    <mergeCell ref="AX29:BA29"/>
    <mergeCell ref="C20:N20"/>
    <mergeCell ref="AN16:AS18"/>
    <mergeCell ref="O19:AC19"/>
    <mergeCell ref="AS20:BF20"/>
  </mergeCells>
  <phoneticPr fontId="33"/>
  <conditionalFormatting sqref="AF22 AF24 AF26 AF28">
    <cfRule type="cellIs" dxfId="0" priority="1" stopIfTrue="1" operator="lessThan">
      <formula>0</formula>
    </cfRule>
  </conditionalFormatting>
  <pageMargins left="0.23622000000000001" right="0.23622000000000001" top="0.35433100000000001" bottom="0.35433100000000001" header="0.11811000000000001" footer="0.11811000000000001"/>
  <pageSetup scale="99" orientation="portrait"/>
  <headerFooter>
    <oddFooter>&amp;C&amp;"ヒラギノ角ゴ ProN W3,Regular"&amp;12&amp;K000000&amp;P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IV54"/>
  <sheetViews>
    <sheetView showGridLines="0" workbookViewId="0"/>
  </sheetViews>
  <sheetFormatPr defaultColWidth="8.875" defaultRowHeight="15" customHeight="1"/>
  <cols>
    <col min="1" max="2" width="6.125" style="99" customWidth="1"/>
    <col min="3" max="6" width="7.375" style="99" customWidth="1"/>
    <col min="7" max="15" width="6.125" style="99" customWidth="1"/>
    <col min="16" max="256" width="8.875" style="99" customWidth="1"/>
  </cols>
  <sheetData>
    <row r="1" spans="1:15" ht="28.5" customHeight="1">
      <c r="A1" s="540" t="s">
        <v>192</v>
      </c>
      <c r="B1" s="541"/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2"/>
    </row>
    <row r="2" spans="1:15" ht="14.45" customHeight="1">
      <c r="A2" s="338" t="s">
        <v>143</v>
      </c>
      <c r="B2" s="339"/>
      <c r="C2" s="345" t="str">
        <f>IF(入力!C3="","",入力!C3)</f>
        <v>スターキッズ</v>
      </c>
      <c r="D2" s="346"/>
      <c r="E2" s="346"/>
      <c r="F2" s="346"/>
      <c r="G2" s="346"/>
      <c r="H2" s="346"/>
      <c r="I2" s="346"/>
      <c r="J2" s="338" t="str">
        <f>IF(入力!J3="","",入力!J3)</f>
        <v>女子</v>
      </c>
      <c r="K2" s="339"/>
      <c r="L2" s="339"/>
      <c r="M2" s="339"/>
      <c r="N2" s="339"/>
      <c r="O2" s="339"/>
    </row>
    <row r="3" spans="1:15" ht="14.45" customHeight="1">
      <c r="A3" s="339"/>
      <c r="B3" s="339"/>
      <c r="C3" s="346"/>
      <c r="D3" s="346"/>
      <c r="E3" s="346"/>
      <c r="F3" s="346"/>
      <c r="G3" s="346"/>
      <c r="H3" s="346"/>
      <c r="I3" s="346"/>
      <c r="J3" s="339"/>
      <c r="K3" s="339"/>
      <c r="L3" s="339"/>
      <c r="M3" s="339"/>
      <c r="N3" s="339"/>
      <c r="O3" s="339"/>
    </row>
    <row r="4" spans="1:15" ht="15" customHeight="1">
      <c r="A4" s="338" t="s">
        <v>144</v>
      </c>
      <c r="B4" s="339"/>
      <c r="C4" s="352" t="str">
        <f>IF(入力!C4="","",IF(入力!C5="",入力!C4,入力!C4&amp;"　　"&amp;入力!C5))</f>
        <v>430793094</v>
      </c>
      <c r="D4" s="353"/>
      <c r="E4" s="353"/>
      <c r="F4" s="353"/>
      <c r="G4" s="353"/>
      <c r="H4" s="353"/>
      <c r="I4" s="353"/>
      <c r="J4" s="29"/>
      <c r="K4" s="29"/>
      <c r="L4" s="29"/>
      <c r="M4" s="29"/>
      <c r="N4" s="29"/>
      <c r="O4" s="30"/>
    </row>
    <row r="5" spans="1:15" ht="15" customHeight="1">
      <c r="A5" s="339"/>
      <c r="B5" s="339"/>
      <c r="C5" s="354"/>
      <c r="D5" s="355"/>
      <c r="E5" s="355"/>
      <c r="F5" s="355"/>
      <c r="G5" s="355"/>
      <c r="H5" s="355"/>
      <c r="I5" s="355"/>
      <c r="J5" s="356" t="s">
        <v>145</v>
      </c>
      <c r="K5" s="357"/>
      <c r="L5" s="357"/>
      <c r="M5" s="357"/>
      <c r="N5" s="357"/>
      <c r="O5" s="358"/>
    </row>
    <row r="6" spans="1:15" ht="12" customHeight="1">
      <c r="A6" s="338" t="s">
        <v>26</v>
      </c>
      <c r="B6" s="339"/>
      <c r="C6" s="168" t="str">
        <f>IF(入力!C8="","",入力!C8&amp;"　"&amp;入力!E8)</f>
        <v>野口　和江</v>
      </c>
      <c r="D6" s="153"/>
      <c r="E6" s="153"/>
      <c r="F6" s="340"/>
      <c r="G6" s="347" t="s">
        <v>29</v>
      </c>
      <c r="H6" s="348"/>
      <c r="I6" s="348"/>
      <c r="J6" s="347" t="s">
        <v>30</v>
      </c>
      <c r="K6" s="348"/>
      <c r="L6" s="348"/>
      <c r="M6" s="347" t="s">
        <v>31</v>
      </c>
      <c r="N6" s="348"/>
      <c r="O6" s="348"/>
    </row>
    <row r="7" spans="1:15" ht="13.5" customHeight="1">
      <c r="A7" s="339"/>
      <c r="B7" s="339"/>
      <c r="C7" s="361"/>
      <c r="D7" s="362"/>
      <c r="E7" s="362"/>
      <c r="F7" s="363"/>
      <c r="G7" s="189" t="str">
        <f>IF(入力!G7="","",入力!G7)</f>
        <v>507263533</v>
      </c>
      <c r="H7" s="190"/>
      <c r="I7" s="190"/>
      <c r="J7" s="189" t="str">
        <f>IF(入力!J7="","",入力!J7)</f>
        <v>16943</v>
      </c>
      <c r="K7" s="190"/>
      <c r="L7" s="190"/>
      <c r="M7" s="189" t="str">
        <f>IF(入力!M7="","",入力!M7)</f>
        <v/>
      </c>
      <c r="N7" s="190"/>
      <c r="O7" s="190"/>
    </row>
    <row r="8" spans="1:15" ht="13.5" customHeight="1">
      <c r="A8" s="339"/>
      <c r="B8" s="339"/>
      <c r="C8" s="341"/>
      <c r="D8" s="342"/>
      <c r="E8" s="342"/>
      <c r="F8" s="343"/>
      <c r="G8" s="190"/>
      <c r="H8" s="190"/>
      <c r="I8" s="190"/>
      <c r="J8" s="190"/>
      <c r="K8" s="190"/>
      <c r="L8" s="190"/>
      <c r="M8" s="190"/>
      <c r="N8" s="190"/>
      <c r="O8" s="190"/>
    </row>
    <row r="9" spans="1:15" ht="14.45" customHeight="1">
      <c r="A9" s="338" t="s">
        <v>52</v>
      </c>
      <c r="B9" s="339"/>
      <c r="C9" s="168" t="str">
        <f>IF(入力!C10="","",入力!C10&amp;"　"&amp;入力!E10)</f>
        <v>安達　真琴</v>
      </c>
      <c r="D9" s="153"/>
      <c r="E9" s="153"/>
      <c r="F9" s="340"/>
      <c r="G9" s="189" t="str">
        <f>IF(入力!G9="","",入力!G9)</f>
        <v>512521317</v>
      </c>
      <c r="H9" s="190"/>
      <c r="I9" s="190"/>
      <c r="J9" s="189" t="str">
        <f>IF(入力!J9="","",入力!J9)</f>
        <v>26995</v>
      </c>
      <c r="K9" s="190"/>
      <c r="L9" s="190"/>
      <c r="M9" s="189" t="str">
        <f>IF(入力!M9="","",入力!M9)</f>
        <v/>
      </c>
      <c r="N9" s="190"/>
      <c r="O9" s="190"/>
    </row>
    <row r="10" spans="1:15" ht="14.45" customHeight="1">
      <c r="A10" s="339"/>
      <c r="B10" s="339"/>
      <c r="C10" s="341"/>
      <c r="D10" s="342"/>
      <c r="E10" s="342"/>
      <c r="F10" s="343"/>
      <c r="G10" s="190"/>
      <c r="H10" s="190"/>
      <c r="I10" s="190"/>
      <c r="J10" s="190"/>
      <c r="K10" s="190"/>
      <c r="L10" s="190"/>
      <c r="M10" s="190"/>
      <c r="N10" s="190"/>
      <c r="O10" s="190"/>
    </row>
    <row r="11" spans="1:15" ht="14.45" customHeight="1">
      <c r="A11" s="338" t="s">
        <v>64</v>
      </c>
      <c r="B11" s="339"/>
      <c r="C11" s="168" t="str">
        <f>IF(入力!C12="","",入力!C12&amp;"　"&amp;入力!E12)</f>
        <v>羽鳥　貴子</v>
      </c>
      <c r="D11" s="153"/>
      <c r="E11" s="153"/>
      <c r="F11" s="340"/>
      <c r="G11" s="189" t="str">
        <f>IF(入力!G11="","",入力!G11)</f>
        <v>508986357</v>
      </c>
      <c r="H11" s="190"/>
      <c r="I11" s="190"/>
      <c r="J11" s="189" t="str">
        <f>IF(入力!J11="","",入力!J11)</f>
        <v>26996</v>
      </c>
      <c r="K11" s="190"/>
      <c r="L11" s="190"/>
      <c r="M11" s="189" t="str">
        <f>IF(入力!M11="","",入力!M11)</f>
        <v/>
      </c>
      <c r="N11" s="190"/>
      <c r="O11" s="190"/>
    </row>
    <row r="12" spans="1:15" ht="14.45" customHeight="1">
      <c r="A12" s="339"/>
      <c r="B12" s="339"/>
      <c r="C12" s="341"/>
      <c r="D12" s="342"/>
      <c r="E12" s="342"/>
      <c r="F12" s="343"/>
      <c r="G12" s="190"/>
      <c r="H12" s="190"/>
      <c r="I12" s="190"/>
      <c r="J12" s="190"/>
      <c r="K12" s="190"/>
      <c r="L12" s="190"/>
      <c r="M12" s="190"/>
      <c r="N12" s="190"/>
      <c r="O12" s="190"/>
    </row>
    <row r="13" spans="1:15" ht="15" customHeight="1">
      <c r="A13" s="338" t="s">
        <v>75</v>
      </c>
      <c r="B13" s="339"/>
      <c r="C13" s="168" t="str">
        <f>IF(入力!C14="","",入力!C14&amp;"　"&amp;入力!E14)</f>
        <v>藤田　幸恵</v>
      </c>
      <c r="D13" s="153"/>
      <c r="E13" s="153"/>
      <c r="F13" s="340"/>
      <c r="G13" s="151"/>
      <c r="H13" s="151"/>
      <c r="I13" s="151"/>
      <c r="J13" s="151"/>
      <c r="K13" s="151"/>
      <c r="L13" s="151"/>
      <c r="M13" s="151"/>
      <c r="N13" s="151"/>
      <c r="O13" s="151"/>
    </row>
    <row r="14" spans="1:15" ht="15" customHeight="1">
      <c r="A14" s="339"/>
      <c r="B14" s="339"/>
      <c r="C14" s="341"/>
      <c r="D14" s="342"/>
      <c r="E14" s="342"/>
      <c r="F14" s="343"/>
      <c r="G14" s="151"/>
      <c r="H14" s="151"/>
      <c r="I14" s="151"/>
      <c r="J14" s="151"/>
      <c r="K14" s="151"/>
      <c r="L14" s="151"/>
      <c r="M14" s="151"/>
      <c r="N14" s="151"/>
      <c r="O14" s="151"/>
    </row>
    <row r="15" spans="1:15" ht="15" customHeight="1">
      <c r="A15" s="338" t="s">
        <v>146</v>
      </c>
      <c r="B15" s="339"/>
      <c r="C15" s="168" t="str">
        <f>IF(入力!C16="","",入力!C16&amp;"　"&amp;入力!E16)</f>
        <v>斉藤　きよ子</v>
      </c>
      <c r="D15" s="153"/>
      <c r="E15" s="153"/>
      <c r="F15" s="359" t="s">
        <v>147</v>
      </c>
      <c r="G15" s="151"/>
      <c r="H15" s="151"/>
      <c r="I15" s="151"/>
      <c r="J15" s="151"/>
      <c r="K15" s="151"/>
      <c r="L15" s="151"/>
      <c r="M15" s="151"/>
      <c r="N15" s="151"/>
      <c r="O15" s="151"/>
    </row>
    <row r="16" spans="1:15" ht="15" customHeight="1">
      <c r="A16" s="339"/>
      <c r="B16" s="339"/>
      <c r="C16" s="341"/>
      <c r="D16" s="342"/>
      <c r="E16" s="342"/>
      <c r="F16" s="343"/>
      <c r="G16" s="151"/>
      <c r="H16" s="151"/>
      <c r="I16" s="151"/>
      <c r="J16" s="151"/>
      <c r="K16" s="151"/>
      <c r="L16" s="151"/>
      <c r="M16" s="151"/>
      <c r="N16" s="151"/>
      <c r="O16" s="151"/>
    </row>
    <row r="17" spans="1:15" ht="14.45" customHeight="1">
      <c r="A17" s="338" t="s">
        <v>88</v>
      </c>
      <c r="B17" s="339"/>
      <c r="C17" s="345" t="str">
        <f>IF(入力!C17="","",入力!C17&amp;"　"&amp;入力!E17)</f>
        <v>千葉市中央区矢作町926-1-202　</v>
      </c>
      <c r="D17" s="346"/>
      <c r="E17" s="346"/>
      <c r="F17" s="346"/>
      <c r="G17" s="346"/>
      <c r="H17" s="346"/>
      <c r="I17" s="346"/>
      <c r="J17" s="346"/>
      <c r="K17" s="346"/>
      <c r="L17" s="346"/>
      <c r="M17" s="346"/>
      <c r="N17" s="346"/>
      <c r="O17" s="346"/>
    </row>
    <row r="18" spans="1:15" ht="14.45" customHeight="1">
      <c r="A18" s="339"/>
      <c r="B18" s="339"/>
      <c r="C18" s="346"/>
      <c r="D18" s="346"/>
      <c r="E18" s="346"/>
      <c r="F18" s="346"/>
      <c r="G18" s="346"/>
      <c r="H18" s="346"/>
      <c r="I18" s="346"/>
      <c r="J18" s="346"/>
      <c r="K18" s="346"/>
      <c r="L18" s="346"/>
      <c r="M18" s="346"/>
      <c r="N18" s="346"/>
      <c r="O18" s="346"/>
    </row>
    <row r="19" spans="1:15" ht="14.45" customHeight="1">
      <c r="A19" s="338" t="s">
        <v>89</v>
      </c>
      <c r="B19" s="339"/>
      <c r="C19" s="345" t="str">
        <f>IF(入力!C19="","",入力!C19&amp;"　"&amp;入力!E19)</f>
        <v>043-225-1771　</v>
      </c>
      <c r="D19" s="346"/>
      <c r="E19" s="346"/>
      <c r="F19" s="346"/>
      <c r="G19" s="346"/>
      <c r="H19" s="346"/>
      <c r="I19" s="346"/>
      <c r="J19" s="346"/>
      <c r="K19" s="346"/>
      <c r="L19" s="346"/>
      <c r="M19" s="346"/>
      <c r="N19" s="346"/>
      <c r="O19" s="346"/>
    </row>
    <row r="20" spans="1:15" ht="14.45" customHeight="1">
      <c r="A20" s="339"/>
      <c r="B20" s="339"/>
      <c r="C20" s="346"/>
      <c r="D20" s="346"/>
      <c r="E20" s="346"/>
      <c r="F20" s="346"/>
      <c r="G20" s="346"/>
      <c r="H20" s="346"/>
      <c r="I20" s="346"/>
      <c r="J20" s="346"/>
      <c r="K20" s="346"/>
      <c r="L20" s="346"/>
      <c r="M20" s="346"/>
      <c r="N20" s="346"/>
      <c r="O20" s="346"/>
    </row>
    <row r="21" spans="1:15" ht="14.45" customHeight="1">
      <c r="A21" s="338" t="s">
        <v>91</v>
      </c>
      <c r="B21" s="339"/>
      <c r="C21" s="345" t="str">
        <f>IF(入力!C21="","",入力!C21&amp;"－"&amp;入力!E21&amp;"－"&amp;入力!G21)</f>
        <v>090－2745－2027</v>
      </c>
      <c r="D21" s="346"/>
      <c r="E21" s="346"/>
      <c r="F21" s="346"/>
      <c r="G21" s="346"/>
      <c r="H21" s="346"/>
      <c r="I21" s="346"/>
      <c r="J21" s="346"/>
      <c r="K21" s="346"/>
      <c r="L21" s="346"/>
      <c r="M21" s="346"/>
      <c r="N21" s="346"/>
      <c r="O21" s="346"/>
    </row>
    <row r="22" spans="1:15" ht="14.45" customHeight="1">
      <c r="A22" s="339"/>
      <c r="B22" s="339"/>
      <c r="C22" s="346"/>
      <c r="D22" s="346"/>
      <c r="E22" s="346"/>
      <c r="F22" s="346"/>
      <c r="G22" s="346"/>
      <c r="H22" s="346"/>
      <c r="I22" s="346"/>
      <c r="J22" s="346"/>
      <c r="K22" s="346"/>
      <c r="L22" s="346"/>
      <c r="M22" s="346"/>
      <c r="N22" s="346"/>
      <c r="O22" s="346"/>
    </row>
    <row r="23" spans="1:15" ht="15" customHeight="1">
      <c r="A23" s="339"/>
      <c r="B23" s="338" t="s">
        <v>96</v>
      </c>
      <c r="C23" s="338" t="s">
        <v>148</v>
      </c>
      <c r="D23" s="339"/>
      <c r="E23" s="339"/>
      <c r="F23" s="339"/>
      <c r="G23" s="338" t="s">
        <v>99</v>
      </c>
      <c r="H23" s="339"/>
      <c r="I23" s="338" t="s">
        <v>100</v>
      </c>
      <c r="J23" s="339"/>
      <c r="K23" s="339"/>
      <c r="L23" s="339"/>
      <c r="M23" s="338" t="s">
        <v>101</v>
      </c>
      <c r="N23" s="339"/>
      <c r="O23" s="339"/>
    </row>
    <row r="24" spans="1:15" ht="15" customHeight="1">
      <c r="A24" s="339"/>
      <c r="B24" s="339"/>
      <c r="C24" s="339"/>
      <c r="D24" s="339"/>
      <c r="E24" s="339"/>
      <c r="F24" s="339"/>
      <c r="G24" s="339"/>
      <c r="H24" s="339"/>
      <c r="I24" s="339"/>
      <c r="J24" s="339"/>
      <c r="K24" s="339"/>
      <c r="L24" s="339"/>
      <c r="M24" s="339"/>
      <c r="N24" s="339"/>
      <c r="O24" s="339"/>
    </row>
    <row r="25" spans="1:15" ht="15" customHeight="1">
      <c r="A25" s="339">
        <v>1</v>
      </c>
      <c r="B25" s="338" t="str">
        <f>IF(入力!B25="","",入力!B25)</f>
        <v>1</v>
      </c>
      <c r="C25" s="168" t="str">
        <f>IF(入力!C26="","",入力!C26&amp;"　"&amp;入力!E26)</f>
        <v>岩瀬　里菜</v>
      </c>
      <c r="D25" s="153"/>
      <c r="E25" s="153"/>
      <c r="F25" s="340"/>
      <c r="G25" s="338" t="str">
        <f>IF(入力!G25="","",入力!G25)</f>
        <v>6</v>
      </c>
      <c r="H25" s="344"/>
      <c r="I25" s="338" t="str">
        <f>IF(入力!I25="","",入力!I25)</f>
        <v>大木戸小学校</v>
      </c>
      <c r="J25" s="349"/>
      <c r="K25" s="350"/>
      <c r="L25" s="351"/>
      <c r="M25" s="338" t="str">
        <f>IF(入力!M25="","",入力!M25)</f>
        <v>513268089</v>
      </c>
      <c r="N25" s="349"/>
      <c r="O25" s="360"/>
    </row>
    <row r="26" spans="1:15" ht="15" customHeight="1">
      <c r="A26" s="339"/>
      <c r="B26" s="339"/>
      <c r="C26" s="341"/>
      <c r="D26" s="342"/>
      <c r="E26" s="342"/>
      <c r="F26" s="343"/>
      <c r="G26" s="339"/>
      <c r="H26" s="339"/>
      <c r="I26" s="339"/>
      <c r="J26" s="339"/>
      <c r="K26" s="339"/>
      <c r="L26" s="339"/>
      <c r="M26" s="339"/>
      <c r="N26" s="339"/>
      <c r="O26" s="339"/>
    </row>
    <row r="27" spans="1:15" ht="15" customHeight="1">
      <c r="A27" s="339">
        <v>2</v>
      </c>
      <c r="B27" s="338" t="str">
        <f>IF(入力!B27="","",入力!B27)</f>
        <v>2</v>
      </c>
      <c r="C27" s="168" t="str">
        <f>IF(入力!C28="","",入力!C28&amp;"　"&amp;入力!E28)</f>
        <v>日置　ありさ</v>
      </c>
      <c r="D27" s="153"/>
      <c r="E27" s="153"/>
      <c r="F27" s="340"/>
      <c r="G27" s="338" t="str">
        <f>IF(入力!G27="","",入力!G27)</f>
        <v>6</v>
      </c>
      <c r="H27" s="344"/>
      <c r="I27" s="338" t="str">
        <f>IF(入力!I27="","",入力!I27)</f>
        <v>宮崎小学校</v>
      </c>
      <c r="J27" s="349"/>
      <c r="K27" s="350"/>
      <c r="L27" s="351"/>
      <c r="M27" s="338" t="str">
        <f>IF(入力!M27="","",入力!M27)</f>
        <v>509003681</v>
      </c>
      <c r="N27" s="349"/>
      <c r="O27" s="360"/>
    </row>
    <row r="28" spans="1:15" ht="15" customHeight="1">
      <c r="A28" s="339"/>
      <c r="B28" s="339"/>
      <c r="C28" s="341"/>
      <c r="D28" s="342"/>
      <c r="E28" s="342"/>
      <c r="F28" s="343"/>
      <c r="G28" s="339"/>
      <c r="H28" s="339"/>
      <c r="I28" s="339"/>
      <c r="J28" s="339"/>
      <c r="K28" s="339"/>
      <c r="L28" s="339"/>
      <c r="M28" s="339"/>
      <c r="N28" s="339"/>
      <c r="O28" s="339"/>
    </row>
    <row r="29" spans="1:15" ht="15" customHeight="1">
      <c r="A29" s="339">
        <v>3</v>
      </c>
      <c r="B29" s="338" t="str">
        <f>IF(入力!B29="","",入力!B29)</f>
        <v>3</v>
      </c>
      <c r="C29" s="168" t="str">
        <f>IF(入力!C30="","",入力!C30&amp;"　"&amp;入力!E30)</f>
        <v>藤田　詩紅</v>
      </c>
      <c r="D29" s="153"/>
      <c r="E29" s="153"/>
      <c r="F29" s="340"/>
      <c r="G29" s="338" t="str">
        <f>IF(入力!G29="","",入力!G29)</f>
        <v>6</v>
      </c>
      <c r="H29" s="344"/>
      <c r="I29" s="338" t="str">
        <f>IF(入力!I29="","",入力!I29)</f>
        <v>千種小学校</v>
      </c>
      <c r="J29" s="349"/>
      <c r="K29" s="350"/>
      <c r="L29" s="351"/>
      <c r="M29" s="339">
        <f>IF(入力!M29="","",入力!M29)</f>
        <v>511176322</v>
      </c>
      <c r="N29" s="349"/>
      <c r="O29" s="360"/>
    </row>
    <row r="30" spans="1:15" ht="15" customHeight="1">
      <c r="A30" s="339"/>
      <c r="B30" s="339"/>
      <c r="C30" s="341"/>
      <c r="D30" s="342"/>
      <c r="E30" s="342"/>
      <c r="F30" s="343"/>
      <c r="G30" s="339"/>
      <c r="H30" s="339"/>
      <c r="I30" s="339"/>
      <c r="J30" s="339"/>
      <c r="K30" s="339"/>
      <c r="L30" s="339"/>
      <c r="M30" s="339"/>
      <c r="N30" s="339"/>
      <c r="O30" s="339"/>
    </row>
    <row r="31" spans="1:15" ht="15" customHeight="1">
      <c r="A31" s="339">
        <v>4</v>
      </c>
      <c r="B31" s="338" t="str">
        <f>IF(入力!B31="","",入力!B31)</f>
        <v>4</v>
      </c>
      <c r="C31" s="168" t="str">
        <f>IF(入力!C32="","",入力!C32&amp;"　"&amp;入力!E32)</f>
        <v>羽鳥　優愛</v>
      </c>
      <c r="D31" s="153"/>
      <c r="E31" s="153"/>
      <c r="F31" s="340"/>
      <c r="G31" s="338" t="str">
        <f>IF(入力!G31="","",入力!G31)</f>
        <v>5</v>
      </c>
      <c r="H31" s="344"/>
      <c r="I31" s="338" t="str">
        <f>IF(入力!I31="","",入力!I31)</f>
        <v>星久喜小学校</v>
      </c>
      <c r="J31" s="349"/>
      <c r="K31" s="350"/>
      <c r="L31" s="351"/>
      <c r="M31" s="339">
        <f>IF(入力!M31="","",入力!M31)</f>
        <v>510184449</v>
      </c>
      <c r="N31" s="349"/>
      <c r="O31" s="360"/>
    </row>
    <row r="32" spans="1:15" ht="15" customHeight="1">
      <c r="A32" s="339"/>
      <c r="B32" s="339"/>
      <c r="C32" s="341"/>
      <c r="D32" s="342"/>
      <c r="E32" s="342"/>
      <c r="F32" s="343"/>
      <c r="G32" s="339"/>
      <c r="H32" s="339"/>
      <c r="I32" s="339"/>
      <c r="J32" s="339"/>
      <c r="K32" s="339"/>
      <c r="L32" s="339"/>
      <c r="M32" s="339"/>
      <c r="N32" s="339"/>
      <c r="O32" s="339"/>
    </row>
    <row r="33" spans="1:15" ht="15" customHeight="1">
      <c r="A33" s="339">
        <v>5</v>
      </c>
      <c r="B33" s="338" t="str">
        <f>IF(入力!B33="","",入力!B33)</f>
        <v>5</v>
      </c>
      <c r="C33" s="168" t="str">
        <f>IF(入力!C34="","",入力!C34&amp;"　"&amp;入力!E34)</f>
        <v>向後　来夏</v>
      </c>
      <c r="D33" s="153"/>
      <c r="E33" s="153"/>
      <c r="F33" s="340"/>
      <c r="G33" s="338" t="str">
        <f>IF(入力!G33="","",入力!G33)</f>
        <v>5</v>
      </c>
      <c r="H33" s="344"/>
      <c r="I33" s="338" t="str">
        <f>IF(入力!I33="","",入力!I33)</f>
        <v>星久喜小学校</v>
      </c>
      <c r="J33" s="349"/>
      <c r="K33" s="350"/>
      <c r="L33" s="351"/>
      <c r="M33" s="339">
        <f>IF(入力!M33="","",入力!M33)</f>
        <v>514392058</v>
      </c>
      <c r="N33" s="349"/>
      <c r="O33" s="360"/>
    </row>
    <row r="34" spans="1:15" ht="15" customHeight="1">
      <c r="A34" s="339"/>
      <c r="B34" s="339"/>
      <c r="C34" s="341"/>
      <c r="D34" s="342"/>
      <c r="E34" s="342"/>
      <c r="F34" s="343"/>
      <c r="G34" s="339"/>
      <c r="H34" s="339"/>
      <c r="I34" s="339"/>
      <c r="J34" s="339"/>
      <c r="K34" s="339"/>
      <c r="L34" s="339"/>
      <c r="M34" s="339"/>
      <c r="N34" s="339"/>
      <c r="O34" s="339"/>
    </row>
    <row r="35" spans="1:15" ht="15" customHeight="1">
      <c r="A35" s="339">
        <v>6</v>
      </c>
      <c r="B35" s="338" t="str">
        <f>IF(入力!B35="","",入力!B35)</f>
        <v>6</v>
      </c>
      <c r="C35" s="168" t="str">
        <f>IF(入力!C36="","",入力!C36&amp;"　"&amp;入力!E36)</f>
        <v>末永　星</v>
      </c>
      <c r="D35" s="153"/>
      <c r="E35" s="153"/>
      <c r="F35" s="340"/>
      <c r="G35" s="338" t="str">
        <f>IF(入力!G35="","",入力!G35)</f>
        <v>5</v>
      </c>
      <c r="H35" s="344"/>
      <c r="I35" s="338" t="str">
        <f>IF(入力!I35="","",入力!I35)</f>
        <v>星久喜小学校</v>
      </c>
      <c r="J35" s="349"/>
      <c r="K35" s="350"/>
      <c r="L35" s="351"/>
      <c r="M35" s="339">
        <f>IF(入力!M35="","",入力!M35)</f>
        <v>514563458</v>
      </c>
      <c r="N35" s="349"/>
      <c r="O35" s="360"/>
    </row>
    <row r="36" spans="1:15" ht="15" customHeight="1">
      <c r="A36" s="339"/>
      <c r="B36" s="339"/>
      <c r="C36" s="341"/>
      <c r="D36" s="342"/>
      <c r="E36" s="342"/>
      <c r="F36" s="343"/>
      <c r="G36" s="339"/>
      <c r="H36" s="339"/>
      <c r="I36" s="339"/>
      <c r="J36" s="339"/>
      <c r="K36" s="339"/>
      <c r="L36" s="339"/>
      <c r="M36" s="339"/>
      <c r="N36" s="339"/>
      <c r="O36" s="339"/>
    </row>
    <row r="37" spans="1:15" ht="15" customHeight="1">
      <c r="A37" s="339">
        <v>7</v>
      </c>
      <c r="B37" s="338" t="str">
        <f>IF(入力!B37="","",入力!B37)</f>
        <v>7</v>
      </c>
      <c r="C37" s="168" t="str">
        <f>IF(入力!C38="","",入力!C38&amp;"　"&amp;入力!E38)</f>
        <v>山貝　芽意</v>
      </c>
      <c r="D37" s="153"/>
      <c r="E37" s="153"/>
      <c r="F37" s="340"/>
      <c r="G37" s="338" t="str">
        <f>IF(入力!G37="","",入力!G37)</f>
        <v>1</v>
      </c>
      <c r="H37" s="344"/>
      <c r="I37" s="338" t="str">
        <f>IF(入力!I37="","",入力!I37)</f>
        <v>大森小学校</v>
      </c>
      <c r="J37" s="349"/>
      <c r="K37" s="350"/>
      <c r="L37" s="351"/>
      <c r="M37" s="338">
        <f>IF(入力!M37="","",入力!M37)</f>
        <v>515658751</v>
      </c>
      <c r="N37" s="349"/>
      <c r="O37" s="360"/>
    </row>
    <row r="38" spans="1:15" ht="15" customHeight="1">
      <c r="A38" s="339"/>
      <c r="B38" s="339"/>
      <c r="C38" s="341"/>
      <c r="D38" s="342"/>
      <c r="E38" s="342"/>
      <c r="F38" s="343"/>
      <c r="G38" s="339"/>
      <c r="H38" s="339"/>
      <c r="I38" s="339"/>
      <c r="J38" s="339"/>
      <c r="K38" s="339"/>
      <c r="L38" s="339"/>
      <c r="M38" s="339"/>
      <c r="N38" s="339"/>
      <c r="O38" s="339"/>
    </row>
    <row r="39" spans="1:15" ht="15" customHeight="1">
      <c r="A39" s="339">
        <v>8</v>
      </c>
      <c r="B39" s="338" t="str">
        <f>IF(入力!B39="","",入力!B39)</f>
        <v/>
      </c>
      <c r="C39" s="168" t="str">
        <f>IF(入力!C40="","",入力!C40&amp;"　"&amp;入力!E40)</f>
        <v/>
      </c>
      <c r="D39" s="153"/>
      <c r="E39" s="153"/>
      <c r="F39" s="340"/>
      <c r="G39" s="338" t="str">
        <f>IF(入力!G39="","",入力!G39)</f>
        <v/>
      </c>
      <c r="H39" s="344"/>
      <c r="I39" s="338" t="str">
        <f>IF(入力!I39="","",入力!I39)</f>
        <v/>
      </c>
      <c r="J39" s="349"/>
      <c r="K39" s="350"/>
      <c r="L39" s="351"/>
      <c r="M39" s="338" t="str">
        <f>IF(入力!M39="","",入力!M39)</f>
        <v/>
      </c>
      <c r="N39" s="349"/>
      <c r="O39" s="360"/>
    </row>
    <row r="40" spans="1:15" ht="15" customHeight="1">
      <c r="A40" s="339"/>
      <c r="B40" s="339"/>
      <c r="C40" s="341"/>
      <c r="D40" s="342"/>
      <c r="E40" s="342"/>
      <c r="F40" s="343"/>
      <c r="G40" s="339"/>
      <c r="H40" s="339"/>
      <c r="I40" s="339"/>
      <c r="J40" s="339"/>
      <c r="K40" s="339"/>
      <c r="L40" s="339"/>
      <c r="M40" s="339"/>
      <c r="N40" s="339"/>
      <c r="O40" s="339"/>
    </row>
    <row r="41" spans="1:15" ht="15" customHeight="1">
      <c r="A41" s="339">
        <v>9</v>
      </c>
      <c r="B41" s="338" t="str">
        <f>IF(入力!B41="","",入力!B41)</f>
        <v/>
      </c>
      <c r="C41" s="168" t="str">
        <f>IF(入力!C42="","",入力!C42&amp;"　"&amp;入力!E42)</f>
        <v/>
      </c>
      <c r="D41" s="153"/>
      <c r="E41" s="153"/>
      <c r="F41" s="340"/>
      <c r="G41" s="338" t="str">
        <f>IF(入力!G41="","",入力!G41)</f>
        <v/>
      </c>
      <c r="H41" s="344"/>
      <c r="I41" s="338" t="str">
        <f>IF(入力!I41="","",入力!I41)</f>
        <v/>
      </c>
      <c r="J41" s="349"/>
      <c r="K41" s="350"/>
      <c r="L41" s="351"/>
      <c r="M41" s="338" t="str">
        <f>IF(入力!M41="","",入力!M41)</f>
        <v/>
      </c>
      <c r="N41" s="349"/>
      <c r="O41" s="360"/>
    </row>
    <row r="42" spans="1:15" ht="15" customHeight="1">
      <c r="A42" s="339"/>
      <c r="B42" s="339"/>
      <c r="C42" s="341"/>
      <c r="D42" s="342"/>
      <c r="E42" s="342"/>
      <c r="F42" s="343"/>
      <c r="G42" s="339"/>
      <c r="H42" s="339"/>
      <c r="I42" s="339"/>
      <c r="J42" s="339"/>
      <c r="K42" s="339"/>
      <c r="L42" s="339"/>
      <c r="M42" s="339"/>
      <c r="N42" s="339"/>
      <c r="O42" s="339"/>
    </row>
    <row r="43" spans="1:15" ht="15" customHeight="1">
      <c r="A43" s="339">
        <v>10</v>
      </c>
      <c r="B43" s="338" t="str">
        <f>IF(入力!B43="","",入力!B43)</f>
        <v/>
      </c>
      <c r="C43" s="168" t="str">
        <f>IF(入力!C44="","",入力!C44&amp;"　"&amp;入力!E44)</f>
        <v/>
      </c>
      <c r="D43" s="153"/>
      <c r="E43" s="153"/>
      <c r="F43" s="340"/>
      <c r="G43" s="338" t="str">
        <f>IF(入力!G43="","",入力!G43)</f>
        <v/>
      </c>
      <c r="H43" s="344"/>
      <c r="I43" s="338" t="str">
        <f>IF(入力!I43="","",入力!I43)</f>
        <v/>
      </c>
      <c r="J43" s="349"/>
      <c r="K43" s="350"/>
      <c r="L43" s="351"/>
      <c r="M43" s="338" t="str">
        <f>IF(入力!M43="","",入力!M43)</f>
        <v/>
      </c>
      <c r="N43" s="349"/>
      <c r="O43" s="360"/>
    </row>
    <row r="44" spans="1:15" ht="15" customHeight="1">
      <c r="A44" s="339"/>
      <c r="B44" s="339"/>
      <c r="C44" s="341"/>
      <c r="D44" s="342"/>
      <c r="E44" s="342"/>
      <c r="F44" s="343"/>
      <c r="G44" s="339"/>
      <c r="H44" s="339"/>
      <c r="I44" s="339"/>
      <c r="J44" s="339"/>
      <c r="K44" s="339"/>
      <c r="L44" s="339"/>
      <c r="M44" s="339"/>
      <c r="N44" s="339"/>
      <c r="O44" s="339"/>
    </row>
    <row r="45" spans="1:15" ht="15" customHeight="1">
      <c r="A45" s="339">
        <v>11</v>
      </c>
      <c r="B45" s="338" t="str">
        <f>IF(入力!B45="","",入力!B45)</f>
        <v/>
      </c>
      <c r="C45" s="168" t="str">
        <f>IF(入力!C46="","",入力!C46&amp;"　"&amp;入力!E46)</f>
        <v/>
      </c>
      <c r="D45" s="153"/>
      <c r="E45" s="153"/>
      <c r="F45" s="340"/>
      <c r="G45" s="338" t="str">
        <f>IF(入力!G45="","",入力!G45)</f>
        <v/>
      </c>
      <c r="H45" s="344"/>
      <c r="I45" s="338" t="str">
        <f>IF(入力!I45="","",入力!I45)</f>
        <v/>
      </c>
      <c r="J45" s="349"/>
      <c r="K45" s="350"/>
      <c r="L45" s="351"/>
      <c r="M45" s="338" t="str">
        <f>IF(入力!M45="","",入力!M45)</f>
        <v/>
      </c>
      <c r="N45" s="349"/>
      <c r="O45" s="360"/>
    </row>
    <row r="46" spans="1:15" ht="15" customHeight="1">
      <c r="A46" s="339"/>
      <c r="B46" s="339"/>
      <c r="C46" s="341"/>
      <c r="D46" s="342"/>
      <c r="E46" s="342"/>
      <c r="F46" s="343"/>
      <c r="G46" s="339"/>
      <c r="H46" s="339"/>
      <c r="I46" s="339"/>
      <c r="J46" s="339"/>
      <c r="K46" s="339"/>
      <c r="L46" s="339"/>
      <c r="M46" s="339"/>
      <c r="N46" s="339"/>
      <c r="O46" s="339"/>
    </row>
    <row r="47" spans="1:15" ht="15" customHeight="1">
      <c r="A47" s="339">
        <v>12</v>
      </c>
      <c r="B47" s="338" t="str">
        <f>IF(入力!B47="","",入力!B47)</f>
        <v/>
      </c>
      <c r="C47" s="168" t="str">
        <f>IF(入力!C48="","",入力!C48&amp;"　"&amp;入力!E48)</f>
        <v/>
      </c>
      <c r="D47" s="153"/>
      <c r="E47" s="153"/>
      <c r="F47" s="340"/>
      <c r="G47" s="338" t="str">
        <f>IF(入力!G47="","",入力!G47)</f>
        <v/>
      </c>
      <c r="H47" s="344"/>
      <c r="I47" s="338" t="str">
        <f>IF(入力!I47="","",入力!I47)</f>
        <v/>
      </c>
      <c r="J47" s="349"/>
      <c r="K47" s="350"/>
      <c r="L47" s="351"/>
      <c r="M47" s="338" t="str">
        <f>IF(入力!M47="","",入力!M47)</f>
        <v/>
      </c>
      <c r="N47" s="349"/>
      <c r="O47" s="360"/>
    </row>
    <row r="48" spans="1:15" ht="15" customHeight="1">
      <c r="A48" s="339"/>
      <c r="B48" s="339"/>
      <c r="C48" s="341"/>
      <c r="D48" s="342"/>
      <c r="E48" s="342"/>
      <c r="F48" s="343"/>
      <c r="G48" s="339"/>
      <c r="H48" s="339"/>
      <c r="I48" s="339"/>
      <c r="J48" s="339"/>
      <c r="K48" s="339"/>
      <c r="L48" s="339"/>
      <c r="M48" s="339"/>
      <c r="N48" s="339"/>
      <c r="O48" s="339"/>
    </row>
    <row r="49" spans="1:15" ht="15" customHeight="1">
      <c r="A49" s="339">
        <v>13</v>
      </c>
      <c r="B49" s="338" t="str">
        <f>IF(入力!B49="","",入力!B49)</f>
        <v/>
      </c>
      <c r="C49" s="168" t="str">
        <f>IF(入力!C50="","",入力!C50&amp;"　"&amp;入力!E50)</f>
        <v/>
      </c>
      <c r="D49" s="153"/>
      <c r="E49" s="153"/>
      <c r="F49" s="340"/>
      <c r="G49" s="338" t="str">
        <f>IF(入力!G49="","",入力!G49)</f>
        <v/>
      </c>
      <c r="H49" s="344"/>
      <c r="I49" s="338" t="str">
        <f>IF(入力!I49="","",入力!I49)</f>
        <v/>
      </c>
      <c r="J49" s="349"/>
      <c r="K49" s="350"/>
      <c r="L49" s="351"/>
      <c r="M49" s="338" t="str">
        <f>IF(入力!M49="","",入力!M49)</f>
        <v/>
      </c>
      <c r="N49" s="349"/>
      <c r="O49" s="360"/>
    </row>
    <row r="50" spans="1:15" ht="15" customHeight="1">
      <c r="A50" s="339"/>
      <c r="B50" s="339"/>
      <c r="C50" s="341"/>
      <c r="D50" s="342"/>
      <c r="E50" s="342"/>
      <c r="F50" s="343"/>
      <c r="G50" s="339"/>
      <c r="H50" s="339"/>
      <c r="I50" s="339"/>
      <c r="J50" s="339"/>
      <c r="K50" s="339"/>
      <c r="L50" s="339"/>
      <c r="M50" s="339"/>
      <c r="N50" s="339"/>
      <c r="O50" s="339"/>
    </row>
    <row r="51" spans="1:15" ht="15" customHeight="1">
      <c r="A51" s="339">
        <v>14</v>
      </c>
      <c r="B51" s="338" t="str">
        <f>IF(入力!B51="","",入力!B51)</f>
        <v/>
      </c>
      <c r="C51" s="168" t="str">
        <f>IF(入力!C52="","",入力!C52&amp;"　"&amp;入力!E52)</f>
        <v/>
      </c>
      <c r="D51" s="153"/>
      <c r="E51" s="153"/>
      <c r="F51" s="340"/>
      <c r="G51" s="338" t="str">
        <f>IF(入力!G51="","",入力!G51)</f>
        <v/>
      </c>
      <c r="H51" s="344"/>
      <c r="I51" s="338" t="str">
        <f>IF(入力!I51="","",入力!I51)</f>
        <v/>
      </c>
      <c r="J51" s="349"/>
      <c r="K51" s="350"/>
      <c r="L51" s="351"/>
      <c r="M51" s="338" t="str">
        <f>IF(入力!M51="","",入力!M51)</f>
        <v/>
      </c>
      <c r="N51" s="349"/>
      <c r="O51" s="360"/>
    </row>
    <row r="52" spans="1:15" ht="15.75" customHeight="1">
      <c r="A52" s="339"/>
      <c r="B52" s="339"/>
      <c r="C52" s="341"/>
      <c r="D52" s="342"/>
      <c r="E52" s="342"/>
      <c r="F52" s="343"/>
      <c r="G52" s="339"/>
      <c r="H52" s="339"/>
      <c r="I52" s="339"/>
      <c r="J52" s="339"/>
      <c r="K52" s="339"/>
      <c r="L52" s="339"/>
      <c r="M52" s="339"/>
      <c r="N52" s="339"/>
      <c r="O52" s="339"/>
    </row>
    <row r="53" spans="1:15" ht="15" customHeight="1">
      <c r="A53" s="339"/>
      <c r="B53" s="339"/>
      <c r="C53" s="339"/>
      <c r="D53" s="339"/>
      <c r="E53" s="339"/>
      <c r="F53" s="339"/>
      <c r="G53" s="339"/>
      <c r="H53" s="339"/>
      <c r="I53" s="339"/>
      <c r="J53" s="339"/>
      <c r="K53" s="339"/>
      <c r="L53" s="339"/>
      <c r="M53" s="339"/>
      <c r="N53" s="339"/>
      <c r="O53" s="339"/>
    </row>
    <row r="54" spans="1:15" ht="15" customHeight="1">
      <c r="A54" s="339"/>
      <c r="B54" s="339"/>
      <c r="C54" s="339"/>
      <c r="D54" s="339"/>
      <c r="E54" s="339"/>
      <c r="F54" s="339"/>
      <c r="G54" s="339"/>
      <c r="H54" s="339"/>
      <c r="I54" s="339"/>
      <c r="J54" s="339"/>
      <c r="K54" s="339"/>
      <c r="L54" s="339"/>
      <c r="M54" s="339"/>
      <c r="N54" s="339"/>
      <c r="O54" s="339"/>
    </row>
  </sheetData>
  <mergeCells count="129">
    <mergeCell ref="M51:O52"/>
    <mergeCell ref="M43:O44"/>
    <mergeCell ref="M45:O46"/>
    <mergeCell ref="M39:O40"/>
    <mergeCell ref="M41:O42"/>
    <mergeCell ref="I51:L52"/>
    <mergeCell ref="M35:O36"/>
    <mergeCell ref="I49:L50"/>
    <mergeCell ref="A53:O54"/>
    <mergeCell ref="G29:H30"/>
    <mergeCell ref="G51:H52"/>
    <mergeCell ref="I43:L44"/>
    <mergeCell ref="M27:O28"/>
    <mergeCell ref="I45:L46"/>
    <mergeCell ref="M29:O30"/>
    <mergeCell ref="G37:H38"/>
    <mergeCell ref="I29:L30"/>
    <mergeCell ref="B45:B46"/>
    <mergeCell ref="A49:A50"/>
    <mergeCell ref="C41:F42"/>
    <mergeCell ref="G43:H44"/>
    <mergeCell ref="I35:L36"/>
    <mergeCell ref="M37:O38"/>
    <mergeCell ref="G45:H46"/>
    <mergeCell ref="I37:L38"/>
    <mergeCell ref="I47:L48"/>
    <mergeCell ref="M31:O32"/>
    <mergeCell ref="G39:H40"/>
    <mergeCell ref="I31:L32"/>
    <mergeCell ref="M33:O34"/>
    <mergeCell ref="G41:H42"/>
    <mergeCell ref="I33:L34"/>
    <mergeCell ref="G47:H48"/>
    <mergeCell ref="I39:L40"/>
    <mergeCell ref="M23:O24"/>
    <mergeCell ref="G49:H50"/>
    <mergeCell ref="I41:L42"/>
    <mergeCell ref="M25:O26"/>
    <mergeCell ref="A29:A30"/>
    <mergeCell ref="B25:B26"/>
    <mergeCell ref="B49:B50"/>
    <mergeCell ref="C45:F46"/>
    <mergeCell ref="M47:O48"/>
    <mergeCell ref="M49:O50"/>
    <mergeCell ref="A47:A48"/>
    <mergeCell ref="B43:B44"/>
    <mergeCell ref="C39:F40"/>
    <mergeCell ref="G23:H24"/>
    <mergeCell ref="J11:L12"/>
    <mergeCell ref="A35:A36"/>
    <mergeCell ref="B31:B32"/>
    <mergeCell ref="C27:F28"/>
    <mergeCell ref="F15:F16"/>
    <mergeCell ref="G11:I12"/>
    <mergeCell ref="A11:B12"/>
    <mergeCell ref="A27:A28"/>
    <mergeCell ref="B23:B24"/>
    <mergeCell ref="C19:O20"/>
    <mergeCell ref="C11:F12"/>
    <mergeCell ref="A19:B20"/>
    <mergeCell ref="C21:O22"/>
    <mergeCell ref="A23:A24"/>
    <mergeCell ref="C15:E16"/>
    <mergeCell ref="A39:A40"/>
    <mergeCell ref="B35:B36"/>
    <mergeCell ref="C31:F32"/>
    <mergeCell ref="G15:O16"/>
    <mergeCell ref="A15:B16"/>
    <mergeCell ref="G9:I10"/>
    <mergeCell ref="A43:A44"/>
    <mergeCell ref="B39:B40"/>
    <mergeCell ref="C35:F36"/>
    <mergeCell ref="J7:L8"/>
    <mergeCell ref="G13:O14"/>
    <mergeCell ref="A21:B22"/>
    <mergeCell ref="C13:F14"/>
    <mergeCell ref="A13:B14"/>
    <mergeCell ref="B33:B34"/>
    <mergeCell ref="A37:A38"/>
    <mergeCell ref="C29:F30"/>
    <mergeCell ref="G25:H26"/>
    <mergeCell ref="G31:H32"/>
    <mergeCell ref="I23:L24"/>
    <mergeCell ref="M7:O8"/>
    <mergeCell ref="A33:A34"/>
    <mergeCell ref="B29:B30"/>
    <mergeCell ref="C4:I5"/>
    <mergeCell ref="C51:F52"/>
    <mergeCell ref="G35:H36"/>
    <mergeCell ref="I27:L28"/>
    <mergeCell ref="M11:O12"/>
    <mergeCell ref="A31:A32"/>
    <mergeCell ref="B27:B28"/>
    <mergeCell ref="C23:F24"/>
    <mergeCell ref="G7:I8"/>
    <mergeCell ref="M6:O6"/>
    <mergeCell ref="C49:F50"/>
    <mergeCell ref="G33:H34"/>
    <mergeCell ref="M9:O10"/>
    <mergeCell ref="I25:L26"/>
    <mergeCell ref="B47:B48"/>
    <mergeCell ref="A51:A52"/>
    <mergeCell ref="C47:F48"/>
    <mergeCell ref="B51:B52"/>
    <mergeCell ref="C25:F26"/>
    <mergeCell ref="J2:O3"/>
    <mergeCell ref="A25:A26"/>
    <mergeCell ref="C17:O18"/>
    <mergeCell ref="A2:B3"/>
    <mergeCell ref="A1:O1"/>
    <mergeCell ref="C2:I3"/>
    <mergeCell ref="C37:F38"/>
    <mergeCell ref="A45:A46"/>
    <mergeCell ref="B41:B42"/>
    <mergeCell ref="J9:L10"/>
    <mergeCell ref="A17:B18"/>
    <mergeCell ref="C9:F10"/>
    <mergeCell ref="C33:F34"/>
    <mergeCell ref="B37:B38"/>
    <mergeCell ref="A41:A42"/>
    <mergeCell ref="J5:O5"/>
    <mergeCell ref="C43:F44"/>
    <mergeCell ref="G27:H28"/>
    <mergeCell ref="A4:B5"/>
    <mergeCell ref="J6:L6"/>
    <mergeCell ref="G6:I6"/>
    <mergeCell ref="C6:F8"/>
    <mergeCell ref="A6:B8"/>
    <mergeCell ref="A9:B10"/>
  </mergeCells>
  <phoneticPr fontId="33"/>
  <pageMargins left="0.41" right="0.4" top="0.57999999999999996" bottom="0.57999999999999996" header="0.3" footer="0.3"/>
  <pageSetup scale="99" orientation="portrait"/>
  <headerFooter>
    <oddFooter>&amp;C&amp;"ヒラギノ角ゴ ProN W3,Regular"&amp;12&amp;K000000&amp;P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IV54"/>
  <sheetViews>
    <sheetView showGridLines="0" workbookViewId="0"/>
  </sheetViews>
  <sheetFormatPr defaultColWidth="8.875" defaultRowHeight="15" customHeight="1"/>
  <cols>
    <col min="1" max="2" width="6.125" style="100" customWidth="1"/>
    <col min="3" max="6" width="7.375" style="100" customWidth="1"/>
    <col min="7" max="15" width="6.125" style="100" customWidth="1"/>
    <col min="16" max="256" width="8.875" style="100" customWidth="1"/>
  </cols>
  <sheetData>
    <row r="1" spans="1:15" ht="28.5" customHeight="1">
      <c r="A1" s="540" t="s">
        <v>193</v>
      </c>
      <c r="B1" s="541"/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2"/>
    </row>
    <row r="2" spans="1:15" ht="14.45" customHeight="1">
      <c r="A2" s="338" t="s">
        <v>143</v>
      </c>
      <c r="B2" s="339"/>
      <c r="C2" s="345" t="str">
        <f>IF(入力!C3="","",入力!C3)</f>
        <v>スターキッズ</v>
      </c>
      <c r="D2" s="346"/>
      <c r="E2" s="346"/>
      <c r="F2" s="346"/>
      <c r="G2" s="346"/>
      <c r="H2" s="346"/>
      <c r="I2" s="346"/>
      <c r="J2" s="338" t="str">
        <f>IF(入力!J3="","",入力!J3)</f>
        <v>女子</v>
      </c>
      <c r="K2" s="339"/>
      <c r="L2" s="339"/>
      <c r="M2" s="339"/>
      <c r="N2" s="339"/>
      <c r="O2" s="339"/>
    </row>
    <row r="3" spans="1:15" ht="14.45" customHeight="1">
      <c r="A3" s="339"/>
      <c r="B3" s="339"/>
      <c r="C3" s="346"/>
      <c r="D3" s="346"/>
      <c r="E3" s="346"/>
      <c r="F3" s="346"/>
      <c r="G3" s="346"/>
      <c r="H3" s="346"/>
      <c r="I3" s="346"/>
      <c r="J3" s="339"/>
      <c r="K3" s="339"/>
      <c r="L3" s="339"/>
      <c r="M3" s="339"/>
      <c r="N3" s="339"/>
      <c r="O3" s="339"/>
    </row>
    <row r="4" spans="1:15" ht="15" customHeight="1">
      <c r="A4" s="338" t="s">
        <v>144</v>
      </c>
      <c r="B4" s="339"/>
      <c r="C4" s="352" t="str">
        <f>IF(入力!C4="","",IF(入力!C5="",入力!C4,入力!C4&amp;"　　"&amp;入力!C5))</f>
        <v>430793094</v>
      </c>
      <c r="D4" s="353"/>
      <c r="E4" s="353"/>
      <c r="F4" s="353"/>
      <c r="G4" s="353"/>
      <c r="H4" s="353"/>
      <c r="I4" s="353"/>
      <c r="J4" s="29"/>
      <c r="K4" s="29"/>
      <c r="L4" s="29"/>
      <c r="M4" s="29"/>
      <c r="N4" s="29"/>
      <c r="O4" s="30"/>
    </row>
    <row r="5" spans="1:15" ht="15" customHeight="1">
      <c r="A5" s="339"/>
      <c r="B5" s="339"/>
      <c r="C5" s="354"/>
      <c r="D5" s="355"/>
      <c r="E5" s="355"/>
      <c r="F5" s="355"/>
      <c r="G5" s="355"/>
      <c r="H5" s="355"/>
      <c r="I5" s="355"/>
      <c r="J5" s="356" t="s">
        <v>145</v>
      </c>
      <c r="K5" s="357"/>
      <c r="L5" s="357"/>
      <c r="M5" s="357"/>
      <c r="N5" s="357"/>
      <c r="O5" s="358"/>
    </row>
    <row r="6" spans="1:15" ht="12" customHeight="1">
      <c r="A6" s="338" t="s">
        <v>26</v>
      </c>
      <c r="B6" s="339"/>
      <c r="C6" s="168" t="str">
        <f>IF(入力!C8="","",入力!C8&amp;"　"&amp;入力!E8)</f>
        <v>野口　和江</v>
      </c>
      <c r="D6" s="153"/>
      <c r="E6" s="153"/>
      <c r="F6" s="340"/>
      <c r="G6" s="347" t="s">
        <v>29</v>
      </c>
      <c r="H6" s="348"/>
      <c r="I6" s="348"/>
      <c r="J6" s="347" t="s">
        <v>30</v>
      </c>
      <c r="K6" s="348"/>
      <c r="L6" s="348"/>
      <c r="M6" s="347" t="s">
        <v>31</v>
      </c>
      <c r="N6" s="348"/>
      <c r="O6" s="348"/>
    </row>
    <row r="7" spans="1:15" ht="13.5" customHeight="1">
      <c r="A7" s="339"/>
      <c r="B7" s="339"/>
      <c r="C7" s="361"/>
      <c r="D7" s="362"/>
      <c r="E7" s="362"/>
      <c r="F7" s="363"/>
      <c r="G7" s="189" t="str">
        <f>IF(入力!G7="","",入力!G7)</f>
        <v>507263533</v>
      </c>
      <c r="H7" s="190"/>
      <c r="I7" s="190"/>
      <c r="J7" s="189" t="str">
        <f>IF(入力!J7="","",入力!J7)</f>
        <v>16943</v>
      </c>
      <c r="K7" s="190"/>
      <c r="L7" s="190"/>
      <c r="M7" s="189" t="str">
        <f>IF(入力!M7="","",入力!M7)</f>
        <v/>
      </c>
      <c r="N7" s="190"/>
      <c r="O7" s="190"/>
    </row>
    <row r="8" spans="1:15" ht="13.5" customHeight="1">
      <c r="A8" s="339"/>
      <c r="B8" s="339"/>
      <c r="C8" s="341"/>
      <c r="D8" s="342"/>
      <c r="E8" s="342"/>
      <c r="F8" s="343"/>
      <c r="G8" s="190"/>
      <c r="H8" s="190"/>
      <c r="I8" s="190"/>
      <c r="J8" s="190"/>
      <c r="K8" s="190"/>
      <c r="L8" s="190"/>
      <c r="M8" s="190"/>
      <c r="N8" s="190"/>
      <c r="O8" s="190"/>
    </row>
    <row r="9" spans="1:15" ht="14.45" customHeight="1">
      <c r="A9" s="338" t="s">
        <v>52</v>
      </c>
      <c r="B9" s="339"/>
      <c r="C9" s="168" t="str">
        <f>IF(入力!C10="","",入力!C10&amp;"　"&amp;入力!E10)</f>
        <v>安達　真琴</v>
      </c>
      <c r="D9" s="153"/>
      <c r="E9" s="153"/>
      <c r="F9" s="340"/>
      <c r="G9" s="189" t="str">
        <f>IF(入力!G9="","",入力!G9)</f>
        <v>512521317</v>
      </c>
      <c r="H9" s="190"/>
      <c r="I9" s="190"/>
      <c r="J9" s="189" t="str">
        <f>IF(入力!J9="","",入力!J9)</f>
        <v>26995</v>
      </c>
      <c r="K9" s="190"/>
      <c r="L9" s="190"/>
      <c r="M9" s="189" t="str">
        <f>IF(入力!M9="","",入力!M9)</f>
        <v/>
      </c>
      <c r="N9" s="190"/>
      <c r="O9" s="190"/>
    </row>
    <row r="10" spans="1:15" ht="14.45" customHeight="1">
      <c r="A10" s="339"/>
      <c r="B10" s="339"/>
      <c r="C10" s="341"/>
      <c r="D10" s="342"/>
      <c r="E10" s="342"/>
      <c r="F10" s="343"/>
      <c r="G10" s="190"/>
      <c r="H10" s="190"/>
      <c r="I10" s="190"/>
      <c r="J10" s="190"/>
      <c r="K10" s="190"/>
      <c r="L10" s="190"/>
      <c r="M10" s="190"/>
      <c r="N10" s="190"/>
      <c r="O10" s="190"/>
    </row>
    <row r="11" spans="1:15" ht="14.45" customHeight="1">
      <c r="A11" s="338" t="s">
        <v>64</v>
      </c>
      <c r="B11" s="339"/>
      <c r="C11" s="168" t="str">
        <f>IF(入力!C12="","",入力!C12&amp;"　"&amp;入力!E12)</f>
        <v>羽鳥　貴子</v>
      </c>
      <c r="D11" s="153"/>
      <c r="E11" s="153"/>
      <c r="F11" s="340"/>
      <c r="G11" s="189" t="str">
        <f>IF(入力!G11="","",入力!G11)</f>
        <v>508986357</v>
      </c>
      <c r="H11" s="190"/>
      <c r="I11" s="190"/>
      <c r="J11" s="189" t="str">
        <f>IF(入力!J11="","",入力!J11)</f>
        <v>26996</v>
      </c>
      <c r="K11" s="190"/>
      <c r="L11" s="190"/>
      <c r="M11" s="189" t="str">
        <f>IF(入力!M11="","",入力!M11)</f>
        <v/>
      </c>
      <c r="N11" s="190"/>
      <c r="O11" s="190"/>
    </row>
    <row r="12" spans="1:15" ht="14.45" customHeight="1">
      <c r="A12" s="339"/>
      <c r="B12" s="339"/>
      <c r="C12" s="341"/>
      <c r="D12" s="342"/>
      <c r="E12" s="342"/>
      <c r="F12" s="343"/>
      <c r="G12" s="190"/>
      <c r="H12" s="190"/>
      <c r="I12" s="190"/>
      <c r="J12" s="190"/>
      <c r="K12" s="190"/>
      <c r="L12" s="190"/>
      <c r="M12" s="190"/>
      <c r="N12" s="190"/>
      <c r="O12" s="190"/>
    </row>
    <row r="13" spans="1:15" ht="15" customHeight="1">
      <c r="A13" s="338" t="s">
        <v>75</v>
      </c>
      <c r="B13" s="339"/>
      <c r="C13" s="168" t="str">
        <f>IF(入力!C14="","",入力!C14&amp;"　"&amp;入力!E14)</f>
        <v>藤田　幸恵</v>
      </c>
      <c r="D13" s="153"/>
      <c r="E13" s="153"/>
      <c r="F13" s="340"/>
      <c r="G13" s="151"/>
      <c r="H13" s="151"/>
      <c r="I13" s="151"/>
      <c r="J13" s="151"/>
      <c r="K13" s="151"/>
      <c r="L13" s="151"/>
      <c r="M13" s="151"/>
      <c r="N13" s="151"/>
      <c r="O13" s="151"/>
    </row>
    <row r="14" spans="1:15" ht="15" customHeight="1">
      <c r="A14" s="339"/>
      <c r="B14" s="339"/>
      <c r="C14" s="341"/>
      <c r="D14" s="342"/>
      <c r="E14" s="342"/>
      <c r="F14" s="343"/>
      <c r="G14" s="151"/>
      <c r="H14" s="151"/>
      <c r="I14" s="151"/>
      <c r="J14" s="151"/>
      <c r="K14" s="151"/>
      <c r="L14" s="151"/>
      <c r="M14" s="151"/>
      <c r="N14" s="151"/>
      <c r="O14" s="151"/>
    </row>
    <row r="15" spans="1:15" ht="15" customHeight="1">
      <c r="A15" s="338" t="s">
        <v>146</v>
      </c>
      <c r="B15" s="339"/>
      <c r="C15" s="168" t="str">
        <f>IF(入力!C16="","",入力!C16&amp;"　"&amp;入力!E16)</f>
        <v>斉藤　きよ子</v>
      </c>
      <c r="D15" s="153"/>
      <c r="E15" s="153"/>
      <c r="F15" s="359" t="s">
        <v>147</v>
      </c>
      <c r="G15" s="151"/>
      <c r="H15" s="151"/>
      <c r="I15" s="151"/>
      <c r="J15" s="151"/>
      <c r="K15" s="151"/>
      <c r="L15" s="151"/>
      <c r="M15" s="151"/>
      <c r="N15" s="151"/>
      <c r="O15" s="151"/>
    </row>
    <row r="16" spans="1:15" ht="15" customHeight="1">
      <c r="A16" s="339"/>
      <c r="B16" s="339"/>
      <c r="C16" s="341"/>
      <c r="D16" s="342"/>
      <c r="E16" s="342"/>
      <c r="F16" s="343"/>
      <c r="G16" s="151"/>
      <c r="H16" s="151"/>
      <c r="I16" s="151"/>
      <c r="J16" s="151"/>
      <c r="K16" s="151"/>
      <c r="L16" s="151"/>
      <c r="M16" s="151"/>
      <c r="N16" s="151"/>
      <c r="O16" s="151"/>
    </row>
    <row r="17" spans="1:15" ht="14.45" customHeight="1">
      <c r="A17" s="338" t="s">
        <v>88</v>
      </c>
      <c r="B17" s="339"/>
      <c r="C17" s="345" t="str">
        <f>IF(入力!C17="","",入力!C17&amp;"　"&amp;入力!E17)</f>
        <v>千葉市中央区矢作町926-1-202　</v>
      </c>
      <c r="D17" s="346"/>
      <c r="E17" s="346"/>
      <c r="F17" s="346"/>
      <c r="G17" s="346"/>
      <c r="H17" s="346"/>
      <c r="I17" s="346"/>
      <c r="J17" s="346"/>
      <c r="K17" s="346"/>
      <c r="L17" s="346"/>
      <c r="M17" s="346"/>
      <c r="N17" s="346"/>
      <c r="O17" s="346"/>
    </row>
    <row r="18" spans="1:15" ht="14.45" customHeight="1">
      <c r="A18" s="339"/>
      <c r="B18" s="339"/>
      <c r="C18" s="346"/>
      <c r="D18" s="346"/>
      <c r="E18" s="346"/>
      <c r="F18" s="346"/>
      <c r="G18" s="346"/>
      <c r="H18" s="346"/>
      <c r="I18" s="346"/>
      <c r="J18" s="346"/>
      <c r="K18" s="346"/>
      <c r="L18" s="346"/>
      <c r="M18" s="346"/>
      <c r="N18" s="346"/>
      <c r="O18" s="346"/>
    </row>
    <row r="19" spans="1:15" ht="14.45" customHeight="1">
      <c r="A19" s="338" t="s">
        <v>89</v>
      </c>
      <c r="B19" s="339"/>
      <c r="C19" s="345" t="str">
        <f>IF(入力!C19="","",入力!C19&amp;"　"&amp;入力!E19)</f>
        <v>043-225-1771　</v>
      </c>
      <c r="D19" s="346"/>
      <c r="E19" s="346"/>
      <c r="F19" s="346"/>
      <c r="G19" s="346"/>
      <c r="H19" s="346"/>
      <c r="I19" s="346"/>
      <c r="J19" s="346"/>
      <c r="K19" s="346"/>
      <c r="L19" s="346"/>
      <c r="M19" s="346"/>
      <c r="N19" s="346"/>
      <c r="O19" s="346"/>
    </row>
    <row r="20" spans="1:15" ht="14.45" customHeight="1">
      <c r="A20" s="339"/>
      <c r="B20" s="339"/>
      <c r="C20" s="346"/>
      <c r="D20" s="346"/>
      <c r="E20" s="346"/>
      <c r="F20" s="346"/>
      <c r="G20" s="346"/>
      <c r="H20" s="346"/>
      <c r="I20" s="346"/>
      <c r="J20" s="346"/>
      <c r="K20" s="346"/>
      <c r="L20" s="346"/>
      <c r="M20" s="346"/>
      <c r="N20" s="346"/>
      <c r="O20" s="346"/>
    </row>
    <row r="21" spans="1:15" ht="14.45" customHeight="1">
      <c r="A21" s="338" t="s">
        <v>91</v>
      </c>
      <c r="B21" s="339"/>
      <c r="C21" s="345" t="str">
        <f>IF(入力!C21="","",入力!C21&amp;"－"&amp;入力!E21&amp;"－"&amp;入力!G21)</f>
        <v>090－2745－2027</v>
      </c>
      <c r="D21" s="346"/>
      <c r="E21" s="346"/>
      <c r="F21" s="346"/>
      <c r="G21" s="346"/>
      <c r="H21" s="346"/>
      <c r="I21" s="346"/>
      <c r="J21" s="346"/>
      <c r="K21" s="346"/>
      <c r="L21" s="346"/>
      <c r="M21" s="346"/>
      <c r="N21" s="346"/>
      <c r="O21" s="346"/>
    </row>
    <row r="22" spans="1:15" ht="14.45" customHeight="1">
      <c r="A22" s="339"/>
      <c r="B22" s="339"/>
      <c r="C22" s="346"/>
      <c r="D22" s="346"/>
      <c r="E22" s="346"/>
      <c r="F22" s="346"/>
      <c r="G22" s="346"/>
      <c r="H22" s="346"/>
      <c r="I22" s="346"/>
      <c r="J22" s="346"/>
      <c r="K22" s="346"/>
      <c r="L22" s="346"/>
      <c r="M22" s="346"/>
      <c r="N22" s="346"/>
      <c r="O22" s="346"/>
    </row>
    <row r="23" spans="1:15" ht="15" customHeight="1">
      <c r="A23" s="339"/>
      <c r="B23" s="338" t="s">
        <v>96</v>
      </c>
      <c r="C23" s="338" t="s">
        <v>148</v>
      </c>
      <c r="D23" s="339"/>
      <c r="E23" s="339"/>
      <c r="F23" s="339"/>
      <c r="G23" s="338" t="s">
        <v>99</v>
      </c>
      <c r="H23" s="339"/>
      <c r="I23" s="338" t="s">
        <v>100</v>
      </c>
      <c r="J23" s="339"/>
      <c r="K23" s="339"/>
      <c r="L23" s="339"/>
      <c r="M23" s="338" t="s">
        <v>101</v>
      </c>
      <c r="N23" s="339"/>
      <c r="O23" s="339"/>
    </row>
    <row r="24" spans="1:15" ht="15" customHeight="1">
      <c r="A24" s="339"/>
      <c r="B24" s="339"/>
      <c r="C24" s="339"/>
      <c r="D24" s="339"/>
      <c r="E24" s="339"/>
      <c r="F24" s="339"/>
      <c r="G24" s="339"/>
      <c r="H24" s="339"/>
      <c r="I24" s="339"/>
      <c r="J24" s="339"/>
      <c r="K24" s="339"/>
      <c r="L24" s="339"/>
      <c r="M24" s="339"/>
      <c r="N24" s="339"/>
      <c r="O24" s="339"/>
    </row>
    <row r="25" spans="1:15" ht="15" customHeight="1">
      <c r="A25" s="339">
        <v>1</v>
      </c>
      <c r="B25" s="338" t="str">
        <f>IF(入力!B25="","",入力!B25)</f>
        <v>1</v>
      </c>
      <c r="C25" s="168" t="str">
        <f>IF(入力!C26="","",入力!C26&amp;"　"&amp;入力!E26)</f>
        <v>岩瀬　里菜</v>
      </c>
      <c r="D25" s="153"/>
      <c r="E25" s="153"/>
      <c r="F25" s="340"/>
      <c r="G25" s="338" t="str">
        <f>IF(入力!G25="","",入力!G25)</f>
        <v>6</v>
      </c>
      <c r="H25" s="344"/>
      <c r="I25" s="338" t="str">
        <f>IF(入力!I25="","",入力!I25)</f>
        <v>大木戸小学校</v>
      </c>
      <c r="J25" s="349"/>
      <c r="K25" s="350"/>
      <c r="L25" s="351"/>
      <c r="M25" s="338" t="str">
        <f>IF(入力!M25="","",入力!M25)</f>
        <v>513268089</v>
      </c>
      <c r="N25" s="349"/>
      <c r="O25" s="360"/>
    </row>
    <row r="26" spans="1:15" ht="15" customHeight="1">
      <c r="A26" s="339"/>
      <c r="B26" s="339"/>
      <c r="C26" s="341"/>
      <c r="D26" s="342"/>
      <c r="E26" s="342"/>
      <c r="F26" s="343"/>
      <c r="G26" s="339"/>
      <c r="H26" s="339"/>
      <c r="I26" s="339"/>
      <c r="J26" s="339"/>
      <c r="K26" s="339"/>
      <c r="L26" s="339"/>
      <c r="M26" s="339"/>
      <c r="N26" s="339"/>
      <c r="O26" s="339"/>
    </row>
    <row r="27" spans="1:15" ht="15" customHeight="1">
      <c r="A27" s="339">
        <v>2</v>
      </c>
      <c r="B27" s="338" t="str">
        <f>IF(入力!B27="","",入力!B27)</f>
        <v>2</v>
      </c>
      <c r="C27" s="168" t="str">
        <f>IF(入力!C28="","",入力!C28&amp;"　"&amp;入力!E28)</f>
        <v>日置　ありさ</v>
      </c>
      <c r="D27" s="153"/>
      <c r="E27" s="153"/>
      <c r="F27" s="340"/>
      <c r="G27" s="338" t="str">
        <f>IF(入力!G27="","",入力!G27)</f>
        <v>6</v>
      </c>
      <c r="H27" s="344"/>
      <c r="I27" s="338" t="str">
        <f>IF(入力!I27="","",入力!I27)</f>
        <v>宮崎小学校</v>
      </c>
      <c r="J27" s="349"/>
      <c r="K27" s="350"/>
      <c r="L27" s="351"/>
      <c r="M27" s="338" t="str">
        <f>IF(入力!M27="","",入力!M27)</f>
        <v>509003681</v>
      </c>
      <c r="N27" s="349"/>
      <c r="O27" s="360"/>
    </row>
    <row r="28" spans="1:15" ht="15" customHeight="1">
      <c r="A28" s="339"/>
      <c r="B28" s="339"/>
      <c r="C28" s="341"/>
      <c r="D28" s="342"/>
      <c r="E28" s="342"/>
      <c r="F28" s="343"/>
      <c r="G28" s="339"/>
      <c r="H28" s="339"/>
      <c r="I28" s="339"/>
      <c r="J28" s="339"/>
      <c r="K28" s="339"/>
      <c r="L28" s="339"/>
      <c r="M28" s="339"/>
      <c r="N28" s="339"/>
      <c r="O28" s="339"/>
    </row>
    <row r="29" spans="1:15" ht="15" customHeight="1">
      <c r="A29" s="339">
        <v>3</v>
      </c>
      <c r="B29" s="338" t="str">
        <f>IF(入力!B29="","",入力!B29)</f>
        <v>3</v>
      </c>
      <c r="C29" s="168" t="str">
        <f>IF(入力!C30="","",入力!C30&amp;"　"&amp;入力!E30)</f>
        <v>藤田　詩紅</v>
      </c>
      <c r="D29" s="153"/>
      <c r="E29" s="153"/>
      <c r="F29" s="340"/>
      <c r="G29" s="338" t="str">
        <f>IF(入力!G29="","",入力!G29)</f>
        <v>6</v>
      </c>
      <c r="H29" s="344"/>
      <c r="I29" s="338" t="str">
        <f>IF(入力!I29="","",入力!I29)</f>
        <v>千種小学校</v>
      </c>
      <c r="J29" s="349"/>
      <c r="K29" s="350"/>
      <c r="L29" s="351"/>
      <c r="M29" s="339">
        <f>IF(入力!M29="","",入力!M29)</f>
        <v>511176322</v>
      </c>
      <c r="N29" s="349"/>
      <c r="O29" s="360"/>
    </row>
    <row r="30" spans="1:15" ht="15" customHeight="1">
      <c r="A30" s="339"/>
      <c r="B30" s="339"/>
      <c r="C30" s="341"/>
      <c r="D30" s="342"/>
      <c r="E30" s="342"/>
      <c r="F30" s="343"/>
      <c r="G30" s="339"/>
      <c r="H30" s="339"/>
      <c r="I30" s="339"/>
      <c r="J30" s="339"/>
      <c r="K30" s="339"/>
      <c r="L30" s="339"/>
      <c r="M30" s="339"/>
      <c r="N30" s="339"/>
      <c r="O30" s="339"/>
    </row>
    <row r="31" spans="1:15" ht="15" customHeight="1">
      <c r="A31" s="339">
        <v>4</v>
      </c>
      <c r="B31" s="338" t="str">
        <f>IF(入力!B31="","",入力!B31)</f>
        <v>4</v>
      </c>
      <c r="C31" s="168" t="str">
        <f>IF(入力!C32="","",入力!C32&amp;"　"&amp;入力!E32)</f>
        <v>羽鳥　優愛</v>
      </c>
      <c r="D31" s="153"/>
      <c r="E31" s="153"/>
      <c r="F31" s="340"/>
      <c r="G31" s="338" t="str">
        <f>IF(入力!G31="","",入力!G31)</f>
        <v>5</v>
      </c>
      <c r="H31" s="344"/>
      <c r="I31" s="338" t="str">
        <f>IF(入力!I31="","",入力!I31)</f>
        <v>星久喜小学校</v>
      </c>
      <c r="J31" s="349"/>
      <c r="K31" s="350"/>
      <c r="L31" s="351"/>
      <c r="M31" s="339">
        <f>IF(入力!M31="","",入力!M31)</f>
        <v>510184449</v>
      </c>
      <c r="N31" s="349"/>
      <c r="O31" s="360"/>
    </row>
    <row r="32" spans="1:15" ht="15" customHeight="1">
      <c r="A32" s="339"/>
      <c r="B32" s="339"/>
      <c r="C32" s="341"/>
      <c r="D32" s="342"/>
      <c r="E32" s="342"/>
      <c r="F32" s="343"/>
      <c r="G32" s="339"/>
      <c r="H32" s="339"/>
      <c r="I32" s="339"/>
      <c r="J32" s="339"/>
      <c r="K32" s="339"/>
      <c r="L32" s="339"/>
      <c r="M32" s="339"/>
      <c r="N32" s="339"/>
      <c r="O32" s="339"/>
    </row>
    <row r="33" spans="1:15" ht="15" customHeight="1">
      <c r="A33" s="339">
        <v>5</v>
      </c>
      <c r="B33" s="338" t="str">
        <f>IF(入力!B33="","",入力!B33)</f>
        <v>5</v>
      </c>
      <c r="C33" s="168" t="str">
        <f>IF(入力!C34="","",入力!C34&amp;"　"&amp;入力!E34)</f>
        <v>向後　来夏</v>
      </c>
      <c r="D33" s="153"/>
      <c r="E33" s="153"/>
      <c r="F33" s="340"/>
      <c r="G33" s="338" t="str">
        <f>IF(入力!G33="","",入力!G33)</f>
        <v>5</v>
      </c>
      <c r="H33" s="344"/>
      <c r="I33" s="338" t="str">
        <f>IF(入力!I33="","",入力!I33)</f>
        <v>星久喜小学校</v>
      </c>
      <c r="J33" s="349"/>
      <c r="K33" s="350"/>
      <c r="L33" s="351"/>
      <c r="M33" s="339">
        <f>IF(入力!M33="","",入力!M33)</f>
        <v>514392058</v>
      </c>
      <c r="N33" s="349"/>
      <c r="O33" s="360"/>
    </row>
    <row r="34" spans="1:15" ht="15" customHeight="1">
      <c r="A34" s="339"/>
      <c r="B34" s="339"/>
      <c r="C34" s="341"/>
      <c r="D34" s="342"/>
      <c r="E34" s="342"/>
      <c r="F34" s="343"/>
      <c r="G34" s="339"/>
      <c r="H34" s="339"/>
      <c r="I34" s="339"/>
      <c r="J34" s="339"/>
      <c r="K34" s="339"/>
      <c r="L34" s="339"/>
      <c r="M34" s="339"/>
      <c r="N34" s="339"/>
      <c r="O34" s="339"/>
    </row>
    <row r="35" spans="1:15" ht="15" customHeight="1">
      <c r="A35" s="339">
        <v>6</v>
      </c>
      <c r="B35" s="338" t="str">
        <f>IF(入力!B35="","",入力!B35)</f>
        <v>6</v>
      </c>
      <c r="C35" s="168" t="str">
        <f>IF(入力!C36="","",入力!C36&amp;"　"&amp;入力!E36)</f>
        <v>末永　星</v>
      </c>
      <c r="D35" s="153"/>
      <c r="E35" s="153"/>
      <c r="F35" s="340"/>
      <c r="G35" s="338" t="str">
        <f>IF(入力!G35="","",入力!G35)</f>
        <v>5</v>
      </c>
      <c r="H35" s="344"/>
      <c r="I35" s="338" t="str">
        <f>IF(入力!I35="","",入力!I35)</f>
        <v>星久喜小学校</v>
      </c>
      <c r="J35" s="349"/>
      <c r="K35" s="350"/>
      <c r="L35" s="351"/>
      <c r="M35" s="339">
        <f>IF(入力!M35="","",入力!M35)</f>
        <v>514563458</v>
      </c>
      <c r="N35" s="349"/>
      <c r="O35" s="360"/>
    </row>
    <row r="36" spans="1:15" ht="15" customHeight="1">
      <c r="A36" s="339"/>
      <c r="B36" s="339"/>
      <c r="C36" s="341"/>
      <c r="D36" s="342"/>
      <c r="E36" s="342"/>
      <c r="F36" s="343"/>
      <c r="G36" s="339"/>
      <c r="H36" s="339"/>
      <c r="I36" s="339"/>
      <c r="J36" s="339"/>
      <c r="K36" s="339"/>
      <c r="L36" s="339"/>
      <c r="M36" s="339"/>
      <c r="N36" s="339"/>
      <c r="O36" s="339"/>
    </row>
    <row r="37" spans="1:15" ht="15" customHeight="1">
      <c r="A37" s="339">
        <v>7</v>
      </c>
      <c r="B37" s="338" t="str">
        <f>IF(入力!B37="","",入力!B37)</f>
        <v>7</v>
      </c>
      <c r="C37" s="168" t="str">
        <f>IF(入力!C38="","",入力!C38&amp;"　"&amp;入力!E38)</f>
        <v>山貝　芽意</v>
      </c>
      <c r="D37" s="153"/>
      <c r="E37" s="153"/>
      <c r="F37" s="340"/>
      <c r="G37" s="338" t="str">
        <f>IF(入力!G37="","",入力!G37)</f>
        <v>1</v>
      </c>
      <c r="H37" s="344"/>
      <c r="I37" s="338" t="str">
        <f>IF(入力!I37="","",入力!I37)</f>
        <v>大森小学校</v>
      </c>
      <c r="J37" s="349"/>
      <c r="K37" s="350"/>
      <c r="L37" s="351"/>
      <c r="M37" s="338">
        <f>IF(入力!M37="","",入力!M37)</f>
        <v>515658751</v>
      </c>
      <c r="N37" s="349"/>
      <c r="O37" s="360"/>
    </row>
    <row r="38" spans="1:15" ht="15" customHeight="1">
      <c r="A38" s="339"/>
      <c r="B38" s="339"/>
      <c r="C38" s="341"/>
      <c r="D38" s="342"/>
      <c r="E38" s="342"/>
      <c r="F38" s="343"/>
      <c r="G38" s="339"/>
      <c r="H38" s="339"/>
      <c r="I38" s="339"/>
      <c r="J38" s="339"/>
      <c r="K38" s="339"/>
      <c r="L38" s="339"/>
      <c r="M38" s="339"/>
      <c r="N38" s="339"/>
      <c r="O38" s="339"/>
    </row>
    <row r="39" spans="1:15" ht="15" customHeight="1">
      <c r="A39" s="339">
        <v>8</v>
      </c>
      <c r="B39" s="338" t="str">
        <f>IF(入力!B39="","",入力!B39)</f>
        <v/>
      </c>
      <c r="C39" s="168" t="str">
        <f>IF(入力!C40="","",入力!C40&amp;"　"&amp;入力!E40)</f>
        <v/>
      </c>
      <c r="D39" s="153"/>
      <c r="E39" s="153"/>
      <c r="F39" s="340"/>
      <c r="G39" s="338" t="str">
        <f>IF(入力!G39="","",入力!G39)</f>
        <v/>
      </c>
      <c r="H39" s="344"/>
      <c r="I39" s="338" t="str">
        <f>IF(入力!I39="","",入力!I39)</f>
        <v/>
      </c>
      <c r="J39" s="349"/>
      <c r="K39" s="350"/>
      <c r="L39" s="351"/>
      <c r="M39" s="338" t="str">
        <f>IF(入力!M39="","",入力!M39)</f>
        <v/>
      </c>
      <c r="N39" s="349"/>
      <c r="O39" s="360"/>
    </row>
    <row r="40" spans="1:15" ht="15" customHeight="1">
      <c r="A40" s="339"/>
      <c r="B40" s="339"/>
      <c r="C40" s="341"/>
      <c r="D40" s="342"/>
      <c r="E40" s="342"/>
      <c r="F40" s="343"/>
      <c r="G40" s="339"/>
      <c r="H40" s="339"/>
      <c r="I40" s="339"/>
      <c r="J40" s="339"/>
      <c r="K40" s="339"/>
      <c r="L40" s="339"/>
      <c r="M40" s="339"/>
      <c r="N40" s="339"/>
      <c r="O40" s="339"/>
    </row>
    <row r="41" spans="1:15" ht="15" customHeight="1">
      <c r="A41" s="339">
        <v>9</v>
      </c>
      <c r="B41" s="338" t="str">
        <f>IF(入力!B41="","",入力!B41)</f>
        <v/>
      </c>
      <c r="C41" s="168" t="str">
        <f>IF(入力!C42="","",入力!C42&amp;"　"&amp;入力!E42)</f>
        <v/>
      </c>
      <c r="D41" s="153"/>
      <c r="E41" s="153"/>
      <c r="F41" s="340"/>
      <c r="G41" s="338" t="str">
        <f>IF(入力!G41="","",入力!G41)</f>
        <v/>
      </c>
      <c r="H41" s="344"/>
      <c r="I41" s="338" t="str">
        <f>IF(入力!I41="","",入力!I41)</f>
        <v/>
      </c>
      <c r="J41" s="349"/>
      <c r="K41" s="350"/>
      <c r="L41" s="351"/>
      <c r="M41" s="338" t="str">
        <f>IF(入力!M41="","",入力!M41)</f>
        <v/>
      </c>
      <c r="N41" s="349"/>
      <c r="O41" s="360"/>
    </row>
    <row r="42" spans="1:15" ht="15" customHeight="1">
      <c r="A42" s="339"/>
      <c r="B42" s="339"/>
      <c r="C42" s="341"/>
      <c r="D42" s="342"/>
      <c r="E42" s="342"/>
      <c r="F42" s="343"/>
      <c r="G42" s="339"/>
      <c r="H42" s="339"/>
      <c r="I42" s="339"/>
      <c r="J42" s="339"/>
      <c r="K42" s="339"/>
      <c r="L42" s="339"/>
      <c r="M42" s="339"/>
      <c r="N42" s="339"/>
      <c r="O42" s="339"/>
    </row>
    <row r="43" spans="1:15" ht="15" customHeight="1">
      <c r="A43" s="339">
        <v>10</v>
      </c>
      <c r="B43" s="338" t="str">
        <f>IF(入力!B43="","",入力!B43)</f>
        <v/>
      </c>
      <c r="C43" s="168" t="str">
        <f>IF(入力!C44="","",入力!C44&amp;"　"&amp;入力!E44)</f>
        <v/>
      </c>
      <c r="D43" s="153"/>
      <c r="E43" s="153"/>
      <c r="F43" s="340"/>
      <c r="G43" s="338" t="str">
        <f>IF(入力!G43="","",入力!G43)</f>
        <v/>
      </c>
      <c r="H43" s="344"/>
      <c r="I43" s="338" t="str">
        <f>IF(入力!I43="","",入力!I43)</f>
        <v/>
      </c>
      <c r="J43" s="349"/>
      <c r="K43" s="350"/>
      <c r="L43" s="351"/>
      <c r="M43" s="338" t="str">
        <f>IF(入力!M43="","",入力!M43)</f>
        <v/>
      </c>
      <c r="N43" s="349"/>
      <c r="O43" s="360"/>
    </row>
    <row r="44" spans="1:15" ht="15" customHeight="1">
      <c r="A44" s="339"/>
      <c r="B44" s="339"/>
      <c r="C44" s="341"/>
      <c r="D44" s="342"/>
      <c r="E44" s="342"/>
      <c r="F44" s="343"/>
      <c r="G44" s="339"/>
      <c r="H44" s="339"/>
      <c r="I44" s="339"/>
      <c r="J44" s="339"/>
      <c r="K44" s="339"/>
      <c r="L44" s="339"/>
      <c r="M44" s="339"/>
      <c r="N44" s="339"/>
      <c r="O44" s="339"/>
    </row>
    <row r="45" spans="1:15" ht="15" customHeight="1">
      <c r="A45" s="339">
        <v>11</v>
      </c>
      <c r="B45" s="338" t="str">
        <f>IF(入力!B45="","",入力!B45)</f>
        <v/>
      </c>
      <c r="C45" s="168" t="str">
        <f>IF(入力!C46="","",入力!C46&amp;"　"&amp;入力!E46)</f>
        <v/>
      </c>
      <c r="D45" s="153"/>
      <c r="E45" s="153"/>
      <c r="F45" s="340"/>
      <c r="G45" s="338" t="str">
        <f>IF(入力!G45="","",入力!G45)</f>
        <v/>
      </c>
      <c r="H45" s="344"/>
      <c r="I45" s="338" t="str">
        <f>IF(入力!I45="","",入力!I45)</f>
        <v/>
      </c>
      <c r="J45" s="349"/>
      <c r="K45" s="350"/>
      <c r="L45" s="351"/>
      <c r="M45" s="338" t="str">
        <f>IF(入力!M45="","",入力!M45)</f>
        <v/>
      </c>
      <c r="N45" s="349"/>
      <c r="O45" s="360"/>
    </row>
    <row r="46" spans="1:15" ht="15" customHeight="1">
      <c r="A46" s="339"/>
      <c r="B46" s="339"/>
      <c r="C46" s="341"/>
      <c r="D46" s="342"/>
      <c r="E46" s="342"/>
      <c r="F46" s="343"/>
      <c r="G46" s="339"/>
      <c r="H46" s="339"/>
      <c r="I46" s="339"/>
      <c r="J46" s="339"/>
      <c r="K46" s="339"/>
      <c r="L46" s="339"/>
      <c r="M46" s="339"/>
      <c r="N46" s="339"/>
      <c r="O46" s="339"/>
    </row>
    <row r="47" spans="1:15" ht="15" customHeight="1">
      <c r="A47" s="339">
        <v>12</v>
      </c>
      <c r="B47" s="338" t="str">
        <f>IF(入力!B47="","",入力!B47)</f>
        <v/>
      </c>
      <c r="C47" s="168" t="str">
        <f>IF(入力!C48="","",入力!C48&amp;"　"&amp;入力!E48)</f>
        <v/>
      </c>
      <c r="D47" s="153"/>
      <c r="E47" s="153"/>
      <c r="F47" s="340"/>
      <c r="G47" s="338" t="str">
        <f>IF(入力!G47="","",入力!G47)</f>
        <v/>
      </c>
      <c r="H47" s="344"/>
      <c r="I47" s="338" t="str">
        <f>IF(入力!I47="","",入力!I47)</f>
        <v/>
      </c>
      <c r="J47" s="349"/>
      <c r="K47" s="350"/>
      <c r="L47" s="351"/>
      <c r="M47" s="338" t="str">
        <f>IF(入力!M47="","",入力!M47)</f>
        <v/>
      </c>
      <c r="N47" s="349"/>
      <c r="O47" s="360"/>
    </row>
    <row r="48" spans="1:15" ht="15" customHeight="1">
      <c r="A48" s="339"/>
      <c r="B48" s="339"/>
      <c r="C48" s="341"/>
      <c r="D48" s="342"/>
      <c r="E48" s="342"/>
      <c r="F48" s="343"/>
      <c r="G48" s="339"/>
      <c r="H48" s="339"/>
      <c r="I48" s="339"/>
      <c r="J48" s="339"/>
      <c r="K48" s="339"/>
      <c r="L48" s="339"/>
      <c r="M48" s="339"/>
      <c r="N48" s="339"/>
      <c r="O48" s="339"/>
    </row>
    <row r="49" spans="1:15" ht="15" customHeight="1">
      <c r="A49" s="339">
        <v>13</v>
      </c>
      <c r="B49" s="338" t="str">
        <f>IF(入力!B49="","",入力!B49)</f>
        <v/>
      </c>
      <c r="C49" s="168" t="str">
        <f>IF(入力!C50="","",入力!C50&amp;"　"&amp;入力!E50)</f>
        <v/>
      </c>
      <c r="D49" s="153"/>
      <c r="E49" s="153"/>
      <c r="F49" s="340"/>
      <c r="G49" s="338" t="str">
        <f>IF(入力!G49="","",入力!G49)</f>
        <v/>
      </c>
      <c r="H49" s="344"/>
      <c r="I49" s="338" t="str">
        <f>IF(入力!I49="","",入力!I49)</f>
        <v/>
      </c>
      <c r="J49" s="349"/>
      <c r="K49" s="350"/>
      <c r="L49" s="351"/>
      <c r="M49" s="338" t="str">
        <f>IF(入力!M49="","",入力!M49)</f>
        <v/>
      </c>
      <c r="N49" s="349"/>
      <c r="O49" s="360"/>
    </row>
    <row r="50" spans="1:15" ht="15" customHeight="1">
      <c r="A50" s="339"/>
      <c r="B50" s="339"/>
      <c r="C50" s="341"/>
      <c r="D50" s="342"/>
      <c r="E50" s="342"/>
      <c r="F50" s="343"/>
      <c r="G50" s="339"/>
      <c r="H50" s="339"/>
      <c r="I50" s="339"/>
      <c r="J50" s="339"/>
      <c r="K50" s="339"/>
      <c r="L50" s="339"/>
      <c r="M50" s="339"/>
      <c r="N50" s="339"/>
      <c r="O50" s="339"/>
    </row>
    <row r="51" spans="1:15" ht="15" customHeight="1">
      <c r="A51" s="339">
        <v>14</v>
      </c>
      <c r="B51" s="338" t="str">
        <f>IF(入力!B51="","",入力!B51)</f>
        <v/>
      </c>
      <c r="C51" s="168" t="str">
        <f>IF(入力!C52="","",入力!C52&amp;"　"&amp;入力!E52)</f>
        <v/>
      </c>
      <c r="D51" s="153"/>
      <c r="E51" s="153"/>
      <c r="F51" s="340"/>
      <c r="G51" s="338" t="str">
        <f>IF(入力!G51="","",入力!G51)</f>
        <v/>
      </c>
      <c r="H51" s="344"/>
      <c r="I51" s="338" t="str">
        <f>IF(入力!I51="","",入力!I51)</f>
        <v/>
      </c>
      <c r="J51" s="349"/>
      <c r="K51" s="350"/>
      <c r="L51" s="351"/>
      <c r="M51" s="338" t="str">
        <f>IF(入力!M51="","",入力!M51)</f>
        <v/>
      </c>
      <c r="N51" s="349"/>
      <c r="O51" s="360"/>
    </row>
    <row r="52" spans="1:15" ht="15.75" customHeight="1">
      <c r="A52" s="339"/>
      <c r="B52" s="339"/>
      <c r="C52" s="341"/>
      <c r="D52" s="342"/>
      <c r="E52" s="342"/>
      <c r="F52" s="343"/>
      <c r="G52" s="339"/>
      <c r="H52" s="339"/>
      <c r="I52" s="339"/>
      <c r="J52" s="339"/>
      <c r="K52" s="339"/>
      <c r="L52" s="339"/>
      <c r="M52" s="339"/>
      <c r="N52" s="339"/>
      <c r="O52" s="339"/>
    </row>
    <row r="53" spans="1:15" ht="15" customHeight="1">
      <c r="A53" s="339"/>
      <c r="B53" s="339"/>
      <c r="C53" s="339"/>
      <c r="D53" s="339"/>
      <c r="E53" s="339"/>
      <c r="F53" s="339"/>
      <c r="G53" s="339"/>
      <c r="H53" s="339"/>
      <c r="I53" s="339"/>
      <c r="J53" s="339"/>
      <c r="K53" s="339"/>
      <c r="L53" s="339"/>
      <c r="M53" s="339"/>
      <c r="N53" s="339"/>
      <c r="O53" s="339"/>
    </row>
    <row r="54" spans="1:15" ht="15" customHeight="1">
      <c r="A54" s="339"/>
      <c r="B54" s="339"/>
      <c r="C54" s="339"/>
      <c r="D54" s="339"/>
      <c r="E54" s="339"/>
      <c r="F54" s="339"/>
      <c r="G54" s="339"/>
      <c r="H54" s="339"/>
      <c r="I54" s="339"/>
      <c r="J54" s="339"/>
      <c r="K54" s="339"/>
      <c r="L54" s="339"/>
      <c r="M54" s="339"/>
      <c r="N54" s="339"/>
      <c r="O54" s="339"/>
    </row>
  </sheetData>
  <mergeCells count="129">
    <mergeCell ref="I49:L50"/>
    <mergeCell ref="M33:O34"/>
    <mergeCell ref="G41:H42"/>
    <mergeCell ref="I33:L34"/>
    <mergeCell ref="M47:O48"/>
    <mergeCell ref="M49:O50"/>
    <mergeCell ref="M51:O52"/>
    <mergeCell ref="M43:O44"/>
    <mergeCell ref="M41:O42"/>
    <mergeCell ref="M45:O46"/>
    <mergeCell ref="M39:O40"/>
    <mergeCell ref="I51:L52"/>
    <mergeCell ref="M35:O36"/>
    <mergeCell ref="A29:A30"/>
    <mergeCell ref="B25:B26"/>
    <mergeCell ref="C21:O22"/>
    <mergeCell ref="C13:F14"/>
    <mergeCell ref="A21:B22"/>
    <mergeCell ref="G43:H44"/>
    <mergeCell ref="I35:L36"/>
    <mergeCell ref="M37:O38"/>
    <mergeCell ref="G45:H46"/>
    <mergeCell ref="I37:L38"/>
    <mergeCell ref="M25:O26"/>
    <mergeCell ref="C15:E16"/>
    <mergeCell ref="A23:A24"/>
    <mergeCell ref="M23:O24"/>
    <mergeCell ref="A25:A26"/>
    <mergeCell ref="C17:O18"/>
    <mergeCell ref="G15:O16"/>
    <mergeCell ref="A15:B16"/>
    <mergeCell ref="G13:O14"/>
    <mergeCell ref="A13:B14"/>
    <mergeCell ref="A53:O54"/>
    <mergeCell ref="G29:H30"/>
    <mergeCell ref="B47:B48"/>
    <mergeCell ref="A51:A52"/>
    <mergeCell ref="C43:F44"/>
    <mergeCell ref="G27:H28"/>
    <mergeCell ref="G51:H52"/>
    <mergeCell ref="I43:L44"/>
    <mergeCell ref="M27:O28"/>
    <mergeCell ref="I45:L46"/>
    <mergeCell ref="M29:O30"/>
    <mergeCell ref="G37:H38"/>
    <mergeCell ref="I29:L30"/>
    <mergeCell ref="G49:H50"/>
    <mergeCell ref="I41:L42"/>
    <mergeCell ref="G47:H48"/>
    <mergeCell ref="I39:L40"/>
    <mergeCell ref="A39:A40"/>
    <mergeCell ref="B35:B36"/>
    <mergeCell ref="C31:F32"/>
    <mergeCell ref="A37:A38"/>
    <mergeCell ref="B33:B34"/>
    <mergeCell ref="C29:F30"/>
    <mergeCell ref="B37:B38"/>
    <mergeCell ref="J2:O3"/>
    <mergeCell ref="B45:B46"/>
    <mergeCell ref="B43:B44"/>
    <mergeCell ref="A47:A48"/>
    <mergeCell ref="C39:F40"/>
    <mergeCell ref="G23:H24"/>
    <mergeCell ref="J11:L12"/>
    <mergeCell ref="A11:B12"/>
    <mergeCell ref="C49:F50"/>
    <mergeCell ref="G33:H34"/>
    <mergeCell ref="M9:O10"/>
    <mergeCell ref="I25:L26"/>
    <mergeCell ref="A49:A50"/>
    <mergeCell ref="C41:F42"/>
    <mergeCell ref="G25:H26"/>
    <mergeCell ref="B49:B50"/>
    <mergeCell ref="J5:O5"/>
    <mergeCell ref="A41:A42"/>
    <mergeCell ref="C33:F34"/>
    <mergeCell ref="I47:L48"/>
    <mergeCell ref="M31:O32"/>
    <mergeCell ref="G39:H40"/>
    <mergeCell ref="I31:L32"/>
    <mergeCell ref="C45:F46"/>
    <mergeCell ref="J6:L6"/>
    <mergeCell ref="M6:O6"/>
    <mergeCell ref="C2:I3"/>
    <mergeCell ref="A45:A46"/>
    <mergeCell ref="B41:B42"/>
    <mergeCell ref="C37:F38"/>
    <mergeCell ref="J9:L10"/>
    <mergeCell ref="F15:F16"/>
    <mergeCell ref="A35:A36"/>
    <mergeCell ref="B31:B32"/>
    <mergeCell ref="C27:F28"/>
    <mergeCell ref="G11:I12"/>
    <mergeCell ref="A31:A32"/>
    <mergeCell ref="B27:B28"/>
    <mergeCell ref="C23:F24"/>
    <mergeCell ref="G7:I8"/>
    <mergeCell ref="A43:A44"/>
    <mergeCell ref="B39:B40"/>
    <mergeCell ref="C35:F36"/>
    <mergeCell ref="J7:L8"/>
    <mergeCell ref="B29:B30"/>
    <mergeCell ref="A33:A34"/>
    <mergeCell ref="C25:F26"/>
    <mergeCell ref="G9:I10"/>
    <mergeCell ref="A2:B3"/>
    <mergeCell ref="A1:O1"/>
    <mergeCell ref="C51:F52"/>
    <mergeCell ref="G35:H36"/>
    <mergeCell ref="I27:L28"/>
    <mergeCell ref="M11:O12"/>
    <mergeCell ref="C4:I5"/>
    <mergeCell ref="C6:F8"/>
    <mergeCell ref="A6:B8"/>
    <mergeCell ref="A17:B18"/>
    <mergeCell ref="C9:F10"/>
    <mergeCell ref="A27:A28"/>
    <mergeCell ref="B23:B24"/>
    <mergeCell ref="C19:O20"/>
    <mergeCell ref="A4:B5"/>
    <mergeCell ref="G6:I6"/>
    <mergeCell ref="A9:B10"/>
    <mergeCell ref="C47:F48"/>
    <mergeCell ref="B51:B52"/>
    <mergeCell ref="G31:H32"/>
    <mergeCell ref="I23:L24"/>
    <mergeCell ref="M7:O8"/>
    <mergeCell ref="A19:B20"/>
    <mergeCell ref="C11:F12"/>
  </mergeCells>
  <phoneticPr fontId="33"/>
  <pageMargins left="0.41" right="0.4" top="0.57999999999999996" bottom="0.57999999999999996" header="0.3" footer="0.3"/>
  <pageSetup scale="99" orientation="portrait"/>
  <headerFooter>
    <oddFooter>&amp;C&amp;"ヒラギノ角ゴ ProN W3,Regular"&amp;12&amp;K000000&amp;P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IV352"/>
  <sheetViews>
    <sheetView showGridLines="0" workbookViewId="0"/>
  </sheetViews>
  <sheetFormatPr defaultColWidth="8.875" defaultRowHeight="13.5" customHeight="1"/>
  <cols>
    <col min="1" max="1" width="11" style="101" customWidth="1"/>
    <col min="2" max="2" width="27" style="101" customWidth="1"/>
    <col min="3" max="41" width="9" style="101" customWidth="1"/>
    <col min="42" max="256" width="8.875" style="101" customWidth="1"/>
  </cols>
  <sheetData>
    <row r="1" spans="1:41" ht="13.5" customHeight="1">
      <c r="A1" s="553" t="s">
        <v>194</v>
      </c>
      <c r="B1" s="554"/>
      <c r="C1" s="102"/>
      <c r="D1" s="103" t="s">
        <v>195</v>
      </c>
      <c r="E1" s="104" t="s">
        <v>196</v>
      </c>
      <c r="F1" s="105" t="s">
        <v>197</v>
      </c>
      <c r="G1" s="103" t="s">
        <v>195</v>
      </c>
      <c r="H1" s="104" t="s">
        <v>198</v>
      </c>
      <c r="I1" s="105" t="s">
        <v>199</v>
      </c>
      <c r="J1" s="103" t="s">
        <v>195</v>
      </c>
      <c r="K1" s="104" t="s">
        <v>198</v>
      </c>
      <c r="L1" s="105" t="s">
        <v>199</v>
      </c>
      <c r="M1" s="103" t="s">
        <v>195</v>
      </c>
      <c r="N1" s="104" t="s">
        <v>198</v>
      </c>
      <c r="O1" s="105" t="s">
        <v>199</v>
      </c>
      <c r="P1" s="103" t="s">
        <v>195</v>
      </c>
      <c r="Q1" s="104" t="s">
        <v>198</v>
      </c>
      <c r="R1" s="105" t="s">
        <v>199</v>
      </c>
      <c r="S1" s="103" t="s">
        <v>195</v>
      </c>
      <c r="T1" s="104" t="s">
        <v>198</v>
      </c>
      <c r="U1" s="105" t="s">
        <v>199</v>
      </c>
      <c r="V1" s="103" t="s">
        <v>195</v>
      </c>
      <c r="W1" s="104" t="s">
        <v>198</v>
      </c>
      <c r="X1" s="105" t="s">
        <v>199</v>
      </c>
      <c r="Y1" s="103" t="s">
        <v>195</v>
      </c>
      <c r="Z1" s="104" t="s">
        <v>198</v>
      </c>
      <c r="AA1" s="105" t="s">
        <v>199</v>
      </c>
      <c r="AB1" s="103" t="s">
        <v>195</v>
      </c>
      <c r="AC1" s="104" t="s">
        <v>198</v>
      </c>
      <c r="AD1" s="105" t="s">
        <v>199</v>
      </c>
      <c r="AE1" s="103" t="s">
        <v>195</v>
      </c>
      <c r="AF1" s="104" t="s">
        <v>198</v>
      </c>
      <c r="AG1" s="105" t="s">
        <v>199</v>
      </c>
      <c r="AH1" s="103" t="s">
        <v>195</v>
      </c>
      <c r="AI1" s="104" t="s">
        <v>198</v>
      </c>
      <c r="AJ1" s="105" t="s">
        <v>199</v>
      </c>
      <c r="AK1" s="106"/>
      <c r="AL1" s="107"/>
      <c r="AM1" s="107"/>
      <c r="AN1" s="107"/>
      <c r="AO1" s="107"/>
    </row>
    <row r="2" spans="1:41" ht="14.25" customHeight="1">
      <c r="A2" s="554"/>
      <c r="B2" s="554"/>
      <c r="C2" s="108"/>
      <c r="D2" s="109">
        <v>1</v>
      </c>
      <c r="E2" s="110" t="s">
        <v>200</v>
      </c>
      <c r="F2" s="111">
        <v>42443</v>
      </c>
      <c r="G2" s="109">
        <v>1.01</v>
      </c>
      <c r="H2" s="110" t="s">
        <v>200</v>
      </c>
      <c r="I2" s="111">
        <v>42471</v>
      </c>
      <c r="J2" s="109"/>
      <c r="K2" s="112"/>
      <c r="L2" s="111"/>
      <c r="M2" s="109"/>
      <c r="N2" s="112"/>
      <c r="O2" s="111"/>
      <c r="P2" s="109"/>
      <c r="Q2" s="112"/>
      <c r="R2" s="111"/>
      <c r="S2" s="109"/>
      <c r="T2" s="112"/>
      <c r="U2" s="111"/>
      <c r="V2" s="109"/>
      <c r="W2" s="112"/>
      <c r="X2" s="111"/>
      <c r="Y2" s="109"/>
      <c r="Z2" s="112"/>
      <c r="AA2" s="111"/>
      <c r="AB2" s="109"/>
      <c r="AC2" s="112"/>
      <c r="AD2" s="111"/>
      <c r="AE2" s="109"/>
      <c r="AF2" s="112"/>
      <c r="AG2" s="111"/>
      <c r="AH2" s="109"/>
      <c r="AI2" s="112"/>
      <c r="AJ2" s="111"/>
      <c r="AK2" s="106"/>
      <c r="AL2" s="107"/>
      <c r="AM2" s="107"/>
      <c r="AN2" s="107"/>
      <c r="AO2" s="107"/>
    </row>
    <row r="3" spans="1:41" ht="14.25" customHeight="1">
      <c r="A3" s="113"/>
      <c r="B3" s="113"/>
      <c r="C3" s="114"/>
      <c r="D3" s="115"/>
      <c r="E3" s="116"/>
      <c r="F3" s="116"/>
      <c r="G3" s="117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07"/>
      <c r="AL3" s="107"/>
      <c r="AM3" s="107"/>
      <c r="AN3" s="107"/>
      <c r="AO3" s="107"/>
    </row>
    <row r="4" spans="1:41" ht="13.5" customHeight="1">
      <c r="A4" s="549" t="s">
        <v>201</v>
      </c>
      <c r="B4" s="547"/>
      <c r="C4" s="547"/>
      <c r="D4" s="547"/>
      <c r="E4" s="547"/>
      <c r="F4" s="547"/>
      <c r="G4" s="548"/>
      <c r="H4" s="103" t="s">
        <v>202</v>
      </c>
      <c r="I4" s="104" t="s">
        <v>105</v>
      </c>
      <c r="J4" s="546" t="s">
        <v>203</v>
      </c>
      <c r="K4" s="547"/>
      <c r="L4" s="547"/>
      <c r="M4" s="547"/>
      <c r="N4" s="547"/>
      <c r="O4" s="547"/>
      <c r="P4" s="547"/>
      <c r="Q4" s="548"/>
      <c r="R4" s="106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</row>
    <row r="5" spans="1:41" ht="72" customHeight="1">
      <c r="A5" s="543"/>
      <c r="B5" s="544"/>
      <c r="C5" s="544"/>
      <c r="D5" s="544"/>
      <c r="E5" s="544"/>
      <c r="F5" s="544"/>
      <c r="G5" s="545"/>
      <c r="H5" s="119" t="str">
        <f>IF(入力!J3="","",入力!J3)</f>
        <v>女子</v>
      </c>
      <c r="I5" s="120">
        <f>入力!Y25</f>
        <v>9</v>
      </c>
      <c r="J5" s="550" t="str">
        <f>IF(入力!A55="","",入力!A55)</f>
        <v>今回の予選では、レシーブの要であるキャプテンの怪我でチーム力が半減する中、とても苦しんで残り1枚の県大会への切符を勝ち取りました。6年生にとっては最後の関東大会ですから、この経験を無駄にせず、悔いの残らないように全力で戦ってほしいですね！！</v>
      </c>
      <c r="K5" s="551"/>
      <c r="L5" s="551"/>
      <c r="M5" s="551"/>
      <c r="N5" s="551"/>
      <c r="O5" s="551"/>
      <c r="P5" s="551"/>
      <c r="Q5" s="552"/>
      <c r="R5" s="121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</row>
    <row r="6" spans="1:41" ht="13.5" customHeight="1">
      <c r="A6" s="103" t="s">
        <v>204</v>
      </c>
      <c r="B6" s="104" t="s">
        <v>9</v>
      </c>
      <c r="C6" s="104" t="s">
        <v>205</v>
      </c>
      <c r="D6" s="104" t="s">
        <v>206</v>
      </c>
      <c r="E6" s="104" t="s">
        <v>202</v>
      </c>
      <c r="F6" s="104" t="s">
        <v>207</v>
      </c>
      <c r="G6" s="104" t="s">
        <v>208</v>
      </c>
      <c r="H6" s="104" t="s">
        <v>154</v>
      </c>
      <c r="I6" s="104" t="s">
        <v>209</v>
      </c>
      <c r="J6" s="104" t="s">
        <v>210</v>
      </c>
      <c r="K6" s="104" t="s">
        <v>211</v>
      </c>
      <c r="L6" s="104" t="s">
        <v>212</v>
      </c>
      <c r="M6" s="104" t="s">
        <v>213</v>
      </c>
      <c r="N6" s="104" t="s">
        <v>214</v>
      </c>
      <c r="O6" s="104" t="s">
        <v>215</v>
      </c>
      <c r="P6" s="104" t="s">
        <v>216</v>
      </c>
      <c r="Q6" s="104" t="s">
        <v>217</v>
      </c>
      <c r="R6" s="104" t="s">
        <v>218</v>
      </c>
      <c r="S6" s="104" t="s">
        <v>219</v>
      </c>
      <c r="T6" s="104" t="s">
        <v>220</v>
      </c>
      <c r="U6" s="104" t="s">
        <v>221</v>
      </c>
      <c r="V6" s="104" t="s">
        <v>221</v>
      </c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3"/>
    </row>
    <row r="7" spans="1:41" ht="13.5" customHeight="1">
      <c r="A7" s="124" t="str">
        <f>IF(入力!J5="","",入力!J5)</f>
        <v xml:space="preserve">22002 </v>
      </c>
      <c r="B7" s="125" t="str">
        <f>IF(入力!C3="","",入力!C3)</f>
        <v>スターキッズ</v>
      </c>
      <c r="C7" s="125" t="str">
        <f>IF(入力!C2="","",入力!C2)</f>
        <v>スターキッズ</v>
      </c>
      <c r="D7" s="125" t="str">
        <f>IF(入力!AE3="","",入力!AE3)</f>
        <v>北東支部</v>
      </c>
      <c r="E7" s="125" t="str">
        <f>IF(入力!J3="","",入力!J3)</f>
        <v>女子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125" t="str">
        <f>IF(入力!P5="","",入力!P5)</f>
        <v>JR</v>
      </c>
      <c r="S7" s="125" t="str">
        <f>IF(入力!AE5="","",入力!AE5)</f>
        <v>千葉</v>
      </c>
      <c r="T7" s="58"/>
      <c r="U7" s="125" t="str">
        <f>IF(入力!C4="","",入力!C4)</f>
        <v>430793094</v>
      </c>
      <c r="V7" s="125" t="str">
        <f>IF(入力!C5="","",入力!C5)</f>
        <v/>
      </c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126"/>
    </row>
    <row r="8" spans="1:41" ht="13.5" customHeight="1">
      <c r="A8" s="127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126"/>
    </row>
    <row r="9" spans="1:41" ht="13.5" customHeight="1">
      <c r="A9" s="127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126"/>
    </row>
    <row r="10" spans="1:41" ht="14.25" customHeight="1">
      <c r="A10" s="128"/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29"/>
    </row>
    <row r="11" spans="1:41" ht="13.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</row>
    <row r="12" spans="1:41" ht="13.5" customHeight="1">
      <c r="A12" s="64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</row>
    <row r="13" spans="1:41" ht="13.5" customHeight="1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</row>
    <row r="14" spans="1:41" ht="14.25" customHeight="1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</row>
    <row r="15" spans="1:41" ht="13.5" customHeight="1">
      <c r="A15" s="103" t="s">
        <v>222</v>
      </c>
      <c r="B15" s="104" t="s">
        <v>223</v>
      </c>
      <c r="C15" s="104" t="s">
        <v>224</v>
      </c>
      <c r="D15" s="104" t="s">
        <v>225</v>
      </c>
      <c r="E15" s="104" t="s">
        <v>226</v>
      </c>
      <c r="F15" s="104" t="s">
        <v>227</v>
      </c>
      <c r="G15" s="104" t="s">
        <v>228</v>
      </c>
      <c r="H15" s="104" t="s">
        <v>229</v>
      </c>
      <c r="I15" s="104" t="s">
        <v>230</v>
      </c>
      <c r="J15" s="104" t="s">
        <v>231</v>
      </c>
      <c r="K15" s="104" t="s">
        <v>232</v>
      </c>
      <c r="L15" s="104" t="s">
        <v>34</v>
      </c>
      <c r="M15" s="104" t="s">
        <v>233</v>
      </c>
      <c r="N15" s="104" t="s">
        <v>234</v>
      </c>
      <c r="O15" s="104" t="s">
        <v>235</v>
      </c>
      <c r="P15" s="104" t="s">
        <v>236</v>
      </c>
      <c r="Q15" s="104" t="s">
        <v>237</v>
      </c>
      <c r="R15" s="104" t="s">
        <v>207</v>
      </c>
      <c r="S15" s="104" t="s">
        <v>208</v>
      </c>
      <c r="T15" s="104" t="s">
        <v>238</v>
      </c>
      <c r="U15" s="104" t="s">
        <v>239</v>
      </c>
      <c r="V15" s="104" t="s">
        <v>240</v>
      </c>
      <c r="W15" s="104" t="s">
        <v>241</v>
      </c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3"/>
    </row>
    <row r="16" spans="1:41" ht="13.5" customHeight="1">
      <c r="A16" s="132">
        <v>1</v>
      </c>
      <c r="B16" s="133" t="s">
        <v>242</v>
      </c>
      <c r="C16" s="125" t="str">
        <f>IF(入力!C8="","",入力!C8)</f>
        <v>野口</v>
      </c>
      <c r="D16" s="125" t="str">
        <f>IF(入力!E8="","",入力!E8)</f>
        <v>和江</v>
      </c>
      <c r="E16" s="125" t="str">
        <f>IF(入力!C7="","",入力!C7)</f>
        <v>ノグチ</v>
      </c>
      <c r="F16" s="125" t="str">
        <f>IF(入力!E7="","",入力!E7)</f>
        <v>カズエ</v>
      </c>
      <c r="G16" s="125" t="str">
        <f>IF(入力!G7="","",入力!G7)</f>
        <v>507263533</v>
      </c>
      <c r="H16" s="125" t="str">
        <f>IF(入力!J7="","",入力!J7)</f>
        <v>16943</v>
      </c>
      <c r="I16" s="125" t="str">
        <f>IF(入力!M7="","",入力!M7)</f>
        <v/>
      </c>
      <c r="J16" s="58"/>
      <c r="K16" s="58"/>
      <c r="L16" s="125" t="str">
        <f>IF(入力!AT7="","",入力!AT7)</f>
        <v>58</v>
      </c>
      <c r="M16" s="58"/>
      <c r="N16" s="58"/>
      <c r="O16" s="58"/>
      <c r="P16" s="58"/>
      <c r="Q16" s="58"/>
      <c r="R16" s="125" t="str">
        <f>IF(入力!R7="","",入力!R7)</f>
        <v>260</v>
      </c>
      <c r="S16" s="125" t="str">
        <f>IF(入力!W7="","",入力!W7)</f>
        <v>0808</v>
      </c>
      <c r="T16" s="125" t="str">
        <f>IF(入力!P8="","",入力!P8)</f>
        <v>千葉市中央区星久喜町942-38-102</v>
      </c>
      <c r="U16" s="125" t="str">
        <f>IF(入力!AL7="","",入力!AL7)</f>
        <v>043</v>
      </c>
      <c r="V16" s="125" t="str">
        <f>IF(入力!AK8="","",入力!AK8)</f>
        <v>261</v>
      </c>
      <c r="W16" s="125" t="str">
        <f>IF(入力!AP8="","",入力!AP8)</f>
        <v>7118</v>
      </c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126"/>
    </row>
    <row r="17" spans="1:41" ht="13.5" customHeight="1">
      <c r="A17" s="132">
        <v>2</v>
      </c>
      <c r="B17" s="133" t="s">
        <v>243</v>
      </c>
      <c r="C17" s="125" t="str">
        <f>IF(入力!C10="","",入力!C10)</f>
        <v>安達</v>
      </c>
      <c r="D17" s="125" t="str">
        <f>IF(入力!E10="","",入力!E10)</f>
        <v>真琴</v>
      </c>
      <c r="E17" s="125" t="str">
        <f>IF(入力!C9="","",入力!C9)</f>
        <v>アダチ</v>
      </c>
      <c r="F17" s="125" t="str">
        <f>IF(入力!E9="","",入力!E9)</f>
        <v>マコト</v>
      </c>
      <c r="G17" s="125" t="str">
        <f>IF(入力!G9="","",入力!G9)</f>
        <v>512521317</v>
      </c>
      <c r="H17" s="125" t="str">
        <f>IF(入力!J9="","",入力!J9)</f>
        <v>26995</v>
      </c>
      <c r="I17" s="125" t="str">
        <f>IF(入力!M9="","",入力!M9)</f>
        <v/>
      </c>
      <c r="J17" s="58"/>
      <c r="K17" s="58"/>
      <c r="L17" s="125" t="str">
        <f>IF(入力!AT9="","",入力!AT9)</f>
        <v>42</v>
      </c>
      <c r="M17" s="58"/>
      <c r="N17" s="58"/>
      <c r="O17" s="58"/>
      <c r="P17" s="58"/>
      <c r="Q17" s="58"/>
      <c r="R17" s="125" t="str">
        <f>IF(入力!R9="","",入力!R9)</f>
        <v>260</v>
      </c>
      <c r="S17" s="125" t="str">
        <f>IF(入力!W9="","",入力!W9)</f>
        <v>0806</v>
      </c>
      <c r="T17" s="125" t="str">
        <f>IF(入力!P10="","",入力!P10)</f>
        <v>千葉市中央区宮崎1-19-9</v>
      </c>
      <c r="U17" s="125" t="str">
        <f>IF(入力!AL9="","",入力!AL9)</f>
        <v>043</v>
      </c>
      <c r="V17" s="125" t="str">
        <f>IF(入力!AK10="","",入力!AK10)</f>
        <v>264</v>
      </c>
      <c r="W17" s="125" t="str">
        <f>IF(入力!AP10="","",入力!AP10)</f>
        <v>2507</v>
      </c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126"/>
    </row>
    <row r="18" spans="1:41" ht="13.5" customHeight="1">
      <c r="A18" s="132">
        <v>3</v>
      </c>
      <c r="B18" s="133" t="s">
        <v>244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126"/>
    </row>
    <row r="19" spans="1:41" ht="13.5" customHeight="1">
      <c r="A19" s="132">
        <v>4</v>
      </c>
      <c r="B19" s="133" t="s">
        <v>245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126"/>
    </row>
    <row r="20" spans="1:41" ht="13.5" customHeight="1">
      <c r="A20" s="132">
        <v>5</v>
      </c>
      <c r="B20" s="133" t="s">
        <v>169</v>
      </c>
      <c r="C20" s="125" t="str">
        <f>IF(入力!C12="","",入力!C12)</f>
        <v>羽鳥</v>
      </c>
      <c r="D20" s="125" t="str">
        <f>IF(入力!E12="","",入力!E12)</f>
        <v>貴子</v>
      </c>
      <c r="E20" s="125" t="str">
        <f>IF(入力!C11="","",入力!C11)</f>
        <v>ハトリ</v>
      </c>
      <c r="F20" s="125" t="str">
        <f>IF(入力!E11="","",入力!E11)</f>
        <v>タカコ</v>
      </c>
      <c r="G20" s="125" t="str">
        <f>IF(入力!G11="","",入力!G11)</f>
        <v>508986357</v>
      </c>
      <c r="H20" s="125" t="str">
        <f>IF(入力!J11="","",入力!J11)</f>
        <v>26996</v>
      </c>
      <c r="I20" s="125" t="str">
        <f>IF(入力!M11="","",入力!M11)</f>
        <v/>
      </c>
      <c r="J20" s="58"/>
      <c r="K20" s="58"/>
      <c r="L20" s="125" t="str">
        <f>IF(入力!AT11="","",入力!AT11)</f>
        <v>53</v>
      </c>
      <c r="M20" s="58"/>
      <c r="N20" s="58"/>
      <c r="O20" s="58"/>
      <c r="P20" s="58"/>
      <c r="Q20" s="58"/>
      <c r="R20" s="125" t="str">
        <f>IF(入力!R11="","",入力!R11)</f>
        <v>260</v>
      </c>
      <c r="S20" s="125" t="str">
        <f>IF(入力!W11="","",入力!W11)</f>
        <v>0844</v>
      </c>
      <c r="T20" s="125" t="str">
        <f>IF(入力!P12="","",入力!P12)</f>
        <v>千葉市中央区千葉寺町1217-11</v>
      </c>
      <c r="U20" s="125" t="str">
        <f>IF(入力!AL11="","",入力!AL11)</f>
        <v>043</v>
      </c>
      <c r="V20" s="125" t="str">
        <f>IF(入力!AK12="","",入力!AK12)</f>
        <v>264</v>
      </c>
      <c r="W20" s="125" t="str">
        <f>IF(入力!AP12="","",入力!AP12)</f>
        <v>3210</v>
      </c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126"/>
    </row>
    <row r="21" spans="1:41" ht="13.5" customHeight="1">
      <c r="A21" s="132">
        <v>6</v>
      </c>
      <c r="B21" s="133" t="s">
        <v>246</v>
      </c>
      <c r="C21" s="58"/>
      <c r="D21" s="58"/>
      <c r="E21" s="58"/>
      <c r="F21" s="58"/>
      <c r="G21" s="125" t="str">
        <f>IF(入力!G13="","",入力!G13)</f>
        <v/>
      </c>
      <c r="H21" s="58" t="str">
        <f>IF(入力!J13="","",入力!J13)</f>
        <v/>
      </c>
      <c r="I21" s="58" t="str">
        <f>IF(入力!M13="","",入力!M13)</f>
        <v/>
      </c>
      <c r="J21" s="58"/>
      <c r="K21" s="58"/>
      <c r="L21" s="125" t="str">
        <f>IF(入力!AT13="","",入力!AT13)</f>
        <v/>
      </c>
      <c r="M21" s="58"/>
      <c r="N21" s="58"/>
      <c r="O21" s="58"/>
      <c r="P21" s="58"/>
      <c r="Q21" s="58"/>
      <c r="R21" s="125" t="str">
        <f>IF(入力!R13="","",入力!R13)</f>
        <v/>
      </c>
      <c r="S21" s="125" t="str">
        <f>IF(入力!W13="","",入力!W13)</f>
        <v/>
      </c>
      <c r="T21" s="125" t="str">
        <f>IF(入力!P14="","",入力!P14)</f>
        <v/>
      </c>
      <c r="U21" s="125" t="str">
        <f>IF(入力!AL13="","",入力!AL13)</f>
        <v/>
      </c>
      <c r="V21" s="125" t="str">
        <f>IF(入力!AK14="","",入力!AK14)</f>
        <v/>
      </c>
      <c r="W21" s="125" t="str">
        <f>IF(入力!AP14="","",入力!AP14)</f>
        <v/>
      </c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126"/>
    </row>
    <row r="22" spans="1:41" ht="13.5" customHeight="1">
      <c r="A22" s="132">
        <v>7</v>
      </c>
      <c r="B22" s="133" t="s">
        <v>247</v>
      </c>
      <c r="C22" s="125" t="str">
        <f>IF(入力!C16="","",入力!C16)</f>
        <v>斉藤</v>
      </c>
      <c r="D22" s="125" t="str">
        <f>IF(入力!E16="","",入力!E16)</f>
        <v>きよ子</v>
      </c>
      <c r="E22" s="125" t="str">
        <f>IF(入力!C15="","",入力!C15)</f>
        <v>サイトウ</v>
      </c>
      <c r="F22" s="125" t="str">
        <f>IF(入力!E15="","",入力!E15)</f>
        <v>キヨコ</v>
      </c>
      <c r="G22" s="58"/>
      <c r="H22" s="58"/>
      <c r="I22" s="58"/>
      <c r="J22" s="58"/>
      <c r="K22" s="58"/>
      <c r="L22" s="125" t="str">
        <f>IF(入力!AT15="","",入力!AT15)</f>
        <v>58</v>
      </c>
      <c r="M22" s="58"/>
      <c r="N22" s="125" t="str">
        <f>IF(入力!C21="","",入力!C21)</f>
        <v>090</v>
      </c>
      <c r="O22" s="125" t="str">
        <f>IF(入力!E21="","",入力!E21)</f>
        <v>2745</v>
      </c>
      <c r="P22" s="125" t="str">
        <f>IF(入力!G21="","",入力!G21)</f>
        <v>2027</v>
      </c>
      <c r="Q22" s="58"/>
      <c r="R22" s="125" t="str">
        <f>IF(入力!R15="","",入力!R15)</f>
        <v>260</v>
      </c>
      <c r="S22" s="125" t="str">
        <f>IF(入力!W15="","",入力!W15)</f>
        <v/>
      </c>
      <c r="T22" s="125" t="str">
        <f>IF(入力!P16="","",入力!P16)</f>
        <v>千葉市中央区矢作町926-1-202</v>
      </c>
      <c r="U22" s="125" t="str">
        <f>IF(入力!AL15="","",入力!AL15)</f>
        <v>043</v>
      </c>
      <c r="V22" s="125" t="str">
        <f>IF(入力!AK16="","",入力!AK16)</f>
        <v>225</v>
      </c>
      <c r="W22" s="125" t="str">
        <f>IF(入力!AP16="","",入力!AP16)</f>
        <v>1771</v>
      </c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126"/>
    </row>
    <row r="23" spans="1:41" ht="13.5" customHeight="1">
      <c r="A23" s="132">
        <v>8</v>
      </c>
      <c r="B23" s="133" t="s">
        <v>248</v>
      </c>
      <c r="C23" s="125" t="str">
        <f>IF(入力!$C$14="","",入力!$C$14)</f>
        <v>藤田</v>
      </c>
      <c r="D23" s="125" t="str">
        <f>IF(入力!$E$14="","",入力!$E$14)</f>
        <v>幸恵</v>
      </c>
      <c r="E23" s="125" t="str">
        <f>IF(入力!$C$13="","",入力!$C$13)</f>
        <v>フジタ</v>
      </c>
      <c r="F23" s="125" t="str">
        <f>IF(入力!$E$13="","",入力!$E$13)</f>
        <v>ユキエ</v>
      </c>
      <c r="G23" s="125" t="str">
        <f>IF(入力!G15="","",入力!G15)</f>
        <v/>
      </c>
      <c r="H23" s="58" t="str">
        <f>IF(入力!J15="","",入力!J15)</f>
        <v/>
      </c>
      <c r="I23" s="58" t="str">
        <f>IF(入力!M15="","",入力!M15)</f>
        <v/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126"/>
    </row>
    <row r="24" spans="1:41" ht="13.5" customHeight="1">
      <c r="A24" s="132">
        <v>9</v>
      </c>
      <c r="B24" s="133" t="s">
        <v>125</v>
      </c>
      <c r="C24" s="134" t="e">
        <f>VLOOKUP($B$51,$A$53:$F$352,3)</f>
        <v>#N/A</v>
      </c>
      <c r="D24" s="134" t="e">
        <f>VLOOKUP($B$51,$A$53:$F$352,4)</f>
        <v>#N/A</v>
      </c>
      <c r="E24" s="134" t="e">
        <f>VLOOKUP($B$51,$A$53:$F$352,5)</f>
        <v>#N/A</v>
      </c>
      <c r="F24" s="134" t="e">
        <f>VLOOKUP($B$51,$A$53:$F$352,6)</f>
        <v>#N/A</v>
      </c>
      <c r="G24" s="58" t="str">
        <f>IF(入力!G8="","",入力!G8)</f>
        <v/>
      </c>
      <c r="H24" s="58" t="str">
        <f>IF(入力!J8="","",入力!J8)</f>
        <v/>
      </c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126"/>
    </row>
    <row r="25" spans="1:41" ht="13.5" customHeight="1">
      <c r="A25" s="12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126"/>
    </row>
    <row r="26" spans="1:41" ht="13.5" customHeight="1">
      <c r="A26" s="127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126"/>
    </row>
    <row r="27" spans="1:41" ht="13.5" customHeight="1">
      <c r="A27" s="127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126"/>
    </row>
    <row r="28" spans="1:41" ht="13.5" customHeight="1">
      <c r="A28" s="127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126"/>
    </row>
    <row r="29" spans="1:41" ht="13.5" customHeight="1">
      <c r="A29" s="127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126"/>
    </row>
    <row r="30" spans="1:41" ht="13.5" customHeight="1">
      <c r="A30" s="127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126"/>
    </row>
    <row r="31" spans="1:41" ht="13.5" customHeight="1">
      <c r="A31" s="127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126"/>
    </row>
    <row r="32" spans="1:41" ht="13.5" customHeight="1">
      <c r="A32" s="127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126"/>
    </row>
    <row r="33" spans="1:41" ht="13.5" customHeight="1">
      <c r="A33" s="127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126"/>
    </row>
    <row r="34" spans="1:41" ht="13.5" customHeight="1">
      <c r="A34" s="12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126"/>
    </row>
    <row r="35" spans="1:41" ht="13.5" customHeight="1">
      <c r="A35" s="12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126"/>
    </row>
    <row r="36" spans="1:41" ht="13.5" customHeight="1">
      <c r="A36" s="12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126"/>
    </row>
    <row r="37" spans="1:41" ht="13.5" customHeight="1">
      <c r="A37" s="12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126"/>
    </row>
    <row r="38" spans="1:41" ht="13.5" customHeight="1">
      <c r="A38" s="12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126"/>
    </row>
    <row r="39" spans="1:41" ht="13.5" customHeight="1">
      <c r="A39" s="127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126"/>
    </row>
    <row r="40" spans="1:41" ht="14.25" customHeight="1">
      <c r="A40" s="128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29"/>
    </row>
    <row r="41" spans="1:41" ht="13.5" customHeight="1">
      <c r="A41" s="135"/>
      <c r="B41" s="136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</row>
    <row r="42" spans="1:41" ht="13.5" customHeight="1">
      <c r="A42" s="137"/>
      <c r="B42" s="68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</row>
    <row r="43" spans="1:41" ht="13.5" customHeight="1">
      <c r="A43" s="137"/>
      <c r="B43" s="68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</row>
    <row r="44" spans="1:41" ht="13.5" customHeight="1">
      <c r="A44" s="137"/>
      <c r="B44" s="68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</row>
    <row r="45" spans="1:41" ht="13.5" customHeight="1">
      <c r="A45" s="137"/>
      <c r="B45" s="68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</row>
    <row r="46" spans="1:41" ht="13.5" customHeight="1">
      <c r="A46" s="137"/>
      <c r="B46" s="68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</row>
    <row r="47" spans="1:41" ht="13.5" customHeight="1">
      <c r="A47" s="137"/>
      <c r="B47" s="68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</row>
    <row r="48" spans="1:41" ht="13.5" customHeight="1">
      <c r="A48" s="137"/>
      <c r="B48" s="68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</row>
    <row r="49" spans="1:41" ht="13.5" customHeight="1">
      <c r="A49" s="137"/>
      <c r="B49" s="68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</row>
    <row r="50" spans="1:41" ht="14.25" customHeight="1">
      <c r="A50" s="138"/>
      <c r="B50" s="139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</row>
    <row r="51" spans="1:41" ht="14.25" customHeight="1">
      <c r="A51" s="140" t="s">
        <v>249</v>
      </c>
      <c r="B51" s="141" t="str">
        <f>IF(入力!Y33="","",入力!Y33)</f>
        <v>1</v>
      </c>
      <c r="C51" s="142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</row>
    <row r="52" spans="1:41" ht="13.5" customHeight="1">
      <c r="A52" s="103" t="s">
        <v>250</v>
      </c>
      <c r="B52" s="104" t="s">
        <v>179</v>
      </c>
      <c r="C52" s="104" t="s">
        <v>251</v>
      </c>
      <c r="D52" s="104" t="s">
        <v>252</v>
      </c>
      <c r="E52" s="104" t="s">
        <v>253</v>
      </c>
      <c r="F52" s="104" t="s">
        <v>254</v>
      </c>
      <c r="G52" s="104" t="s">
        <v>228</v>
      </c>
      <c r="H52" s="104" t="s">
        <v>255</v>
      </c>
      <c r="I52" s="104" t="s">
        <v>181</v>
      </c>
      <c r="J52" s="104" t="s">
        <v>256</v>
      </c>
      <c r="K52" s="104" t="s">
        <v>257</v>
      </c>
      <c r="L52" s="104" t="s">
        <v>258</v>
      </c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/>
      <c r="AH52" s="122"/>
      <c r="AI52" s="122"/>
      <c r="AJ52" s="122"/>
      <c r="AK52" s="122"/>
      <c r="AL52" s="122"/>
      <c r="AM52" s="122"/>
      <c r="AN52" s="122"/>
      <c r="AO52" s="123"/>
    </row>
    <row r="53" spans="1:41" ht="13.5" customHeight="1">
      <c r="A53" s="127">
        <v>1</v>
      </c>
      <c r="B53" s="125" t="str">
        <f>IF(入力!B25="","",入力!B25)</f>
        <v>1</v>
      </c>
      <c r="C53" s="125" t="str">
        <f>IF(入力!C26="","",入力!C26)</f>
        <v>岩瀬</v>
      </c>
      <c r="D53" s="125" t="str">
        <f>IF(入力!E26="","",入力!E26)</f>
        <v>里菜</v>
      </c>
      <c r="E53" s="125" t="str">
        <f>IF(入力!C25="","",入力!C25)</f>
        <v>イワセ</v>
      </c>
      <c r="F53" s="125" t="str">
        <f>IF(入力!E25="","",入力!E25)</f>
        <v>リナ</v>
      </c>
      <c r="G53" s="125" t="str">
        <f>IF(入力!M25="","",入力!M25)</f>
        <v>513268089</v>
      </c>
      <c r="H53" s="125" t="str">
        <f>IF(入力!I25="","",入力!I25)</f>
        <v>大木戸小学校</v>
      </c>
      <c r="I53" s="125" t="str">
        <f>IF(入力!G25="","",入力!G25)</f>
        <v>6</v>
      </c>
      <c r="J53" s="125" t="str">
        <f>IF(入力!P25="","",入力!P25)</f>
        <v>142</v>
      </c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126"/>
    </row>
    <row r="54" spans="1:41" ht="13.5" customHeight="1">
      <c r="A54" s="127">
        <f t="shared" ref="A54:A117" si="0">A53+1</f>
        <v>2</v>
      </c>
      <c r="B54" s="125" t="str">
        <f>IF(入力!B27="","",入力!B27)</f>
        <v>2</v>
      </c>
      <c r="C54" s="125" t="str">
        <f>IF(入力!C28="","",入力!C28)</f>
        <v>日置</v>
      </c>
      <c r="D54" s="125" t="str">
        <f>IF(入力!E28="","",入力!E28)</f>
        <v>ありさ</v>
      </c>
      <c r="E54" s="125" t="str">
        <f>IF(入力!C27="","",入力!C27)</f>
        <v>ヒオキ</v>
      </c>
      <c r="F54" s="125" t="str">
        <f>IF(入力!E27="","",入力!E27)</f>
        <v>アリサ</v>
      </c>
      <c r="G54" s="125" t="str">
        <f>IF(入力!M27="","",入力!M27)</f>
        <v>509003681</v>
      </c>
      <c r="H54" s="125" t="str">
        <f>IF(入力!I27="","",入力!I27)</f>
        <v>宮崎小学校</v>
      </c>
      <c r="I54" s="125" t="str">
        <f>IF(入力!G27="","",入力!G27)</f>
        <v>6</v>
      </c>
      <c r="J54" s="58">
        <f>IF(入力!P27="","",入力!P27)</f>
        <v>163</v>
      </c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126"/>
    </row>
    <row r="55" spans="1:41" ht="13.5" customHeight="1">
      <c r="A55" s="127">
        <f t="shared" si="0"/>
        <v>3</v>
      </c>
      <c r="B55" s="125" t="str">
        <f>IF(入力!B29="","",入力!B29)</f>
        <v>3</v>
      </c>
      <c r="C55" s="125" t="str">
        <f>IF(入力!C30="","",入力!C30)</f>
        <v>藤田</v>
      </c>
      <c r="D55" s="125" t="str">
        <f>IF(入力!E30="","",入力!E30)</f>
        <v>詩紅</v>
      </c>
      <c r="E55" s="125" t="str">
        <f>IF(入力!C29="","",入力!C29)</f>
        <v>フジタ</v>
      </c>
      <c r="F55" s="125" t="str">
        <f>IF(入力!E29="","",入力!E29)</f>
        <v>シグレ</v>
      </c>
      <c r="G55" s="58">
        <f>IF(入力!M29="","",入力!M29)</f>
        <v>511176322</v>
      </c>
      <c r="H55" s="125" t="str">
        <f>IF(入力!I29="","",入力!I29)</f>
        <v>千種小学校</v>
      </c>
      <c r="I55" s="125" t="str">
        <f>IF(入力!G29="","",入力!G29)</f>
        <v>6</v>
      </c>
      <c r="J55" s="58">
        <f>IF(入力!P29="","",入力!P29)</f>
        <v>148</v>
      </c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126"/>
    </row>
    <row r="56" spans="1:41" ht="13.5" customHeight="1">
      <c r="A56" s="127">
        <f t="shared" si="0"/>
        <v>4</v>
      </c>
      <c r="B56" s="125" t="str">
        <f>IF(入力!B31="","",入力!B31)</f>
        <v>4</v>
      </c>
      <c r="C56" s="125" t="str">
        <f>IF(入力!C32="","",入力!C32)</f>
        <v>羽鳥</v>
      </c>
      <c r="D56" s="125" t="str">
        <f>IF(入力!E32="","",入力!E32)</f>
        <v>優愛</v>
      </c>
      <c r="E56" s="125" t="str">
        <f>IF(入力!C31="","",入力!C31)</f>
        <v>ハトリ</v>
      </c>
      <c r="F56" s="125" t="str">
        <f>IF(入力!E31="","",入力!E31)</f>
        <v>ユウナ</v>
      </c>
      <c r="G56" s="58">
        <f>IF(入力!M31="","",入力!M31)</f>
        <v>510184449</v>
      </c>
      <c r="H56" s="125" t="str">
        <f>IF(入力!I31="","",入力!I31)</f>
        <v>星久喜小学校</v>
      </c>
      <c r="I56" s="125" t="str">
        <f>IF(入力!G31="","",入力!G31)</f>
        <v>5</v>
      </c>
      <c r="J56" s="58">
        <f>IF(入力!P31="","",入力!P31)</f>
        <v>153</v>
      </c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126"/>
    </row>
    <row r="57" spans="1:41" ht="13.5" customHeight="1">
      <c r="A57" s="127">
        <f t="shared" si="0"/>
        <v>5</v>
      </c>
      <c r="B57" s="125" t="str">
        <f>IF(入力!B33="","",入力!B33)</f>
        <v>5</v>
      </c>
      <c r="C57" s="125" t="str">
        <f>IF(入力!C34="","",入力!C34)</f>
        <v>向後</v>
      </c>
      <c r="D57" s="125" t="str">
        <f>IF(入力!E34="","",入力!E34)</f>
        <v>来夏</v>
      </c>
      <c r="E57" s="125" t="str">
        <f>IF(入力!C33="","",入力!C33)</f>
        <v>コウゴ</v>
      </c>
      <c r="F57" s="125" t="str">
        <f>IF(入力!E33="","",入力!E33)</f>
        <v>ラナ</v>
      </c>
      <c r="G57" s="58">
        <f>IF(入力!M33="","",入力!M33)</f>
        <v>514392058</v>
      </c>
      <c r="H57" s="125" t="str">
        <f>IF(入力!I33="","",入力!I33)</f>
        <v>星久喜小学校</v>
      </c>
      <c r="I57" s="125" t="str">
        <f>IF(入力!G33="","",入力!G33)</f>
        <v>5</v>
      </c>
      <c r="J57" s="58">
        <f>IF(入力!P33="","",入力!P33)</f>
        <v>147</v>
      </c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126"/>
    </row>
    <row r="58" spans="1:41" ht="13.5" customHeight="1">
      <c r="A58" s="127">
        <f t="shared" si="0"/>
        <v>6</v>
      </c>
      <c r="B58" s="125" t="str">
        <f>IF(入力!B35="","",入力!B35)</f>
        <v>6</v>
      </c>
      <c r="C58" s="125" t="str">
        <f>IF(入力!C36="","",入力!C36)</f>
        <v>末永</v>
      </c>
      <c r="D58" s="125" t="str">
        <f>IF(入力!E36="","",入力!E36)</f>
        <v>星</v>
      </c>
      <c r="E58" s="125" t="str">
        <f>IF(入力!C35="","",入力!C35)</f>
        <v>スエナガ</v>
      </c>
      <c r="F58" s="125" t="str">
        <f>IF(入力!E35="","",入力!E35)</f>
        <v>ヒカリ</v>
      </c>
      <c r="G58" s="58">
        <f>IF(入力!M35="","",入力!M35)</f>
        <v>514563458</v>
      </c>
      <c r="H58" s="125" t="str">
        <f>IF(入力!I35="","",入力!I35)</f>
        <v>星久喜小学校</v>
      </c>
      <c r="I58" s="125" t="str">
        <f>IF(入力!G35="","",入力!G35)</f>
        <v>5</v>
      </c>
      <c r="J58" s="58">
        <f>IF(入力!P35="","",入力!P35)</f>
        <v>138</v>
      </c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126"/>
    </row>
    <row r="59" spans="1:41" ht="13.5" customHeight="1">
      <c r="A59" s="127">
        <f t="shared" si="0"/>
        <v>7</v>
      </c>
      <c r="B59" s="125" t="str">
        <f>IF(入力!B37="","",入力!B37)</f>
        <v>7</v>
      </c>
      <c r="C59" s="125" t="str">
        <f>IF(入力!C38="","",入力!C38)</f>
        <v>山貝</v>
      </c>
      <c r="D59" s="125" t="str">
        <f>IF(入力!E38="","",入力!E38)</f>
        <v>芽意</v>
      </c>
      <c r="E59" s="125" t="str">
        <f>IF(入力!C37="","",入力!C37)</f>
        <v>ヤマガイ</v>
      </c>
      <c r="F59" s="125" t="str">
        <f>IF(入力!E37="","",入力!E37)</f>
        <v>メイ</v>
      </c>
      <c r="G59" s="125">
        <f>IF(入力!M37="","",入力!M37)</f>
        <v>515658751</v>
      </c>
      <c r="H59" s="125" t="str">
        <f>IF(入力!I37="","",入力!I37)</f>
        <v>大森小学校</v>
      </c>
      <c r="I59" s="125" t="str">
        <f>IF(入力!G37="","",入力!G37)</f>
        <v>1</v>
      </c>
      <c r="J59" s="58">
        <f>IF(入力!P37="","",入力!P37)</f>
        <v>107</v>
      </c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126"/>
    </row>
    <row r="60" spans="1:41" ht="13.5" customHeight="1">
      <c r="A60" s="127">
        <f t="shared" si="0"/>
        <v>8</v>
      </c>
      <c r="B60" s="125" t="str">
        <f>IF(入力!B39="","",入力!B39)</f>
        <v/>
      </c>
      <c r="C60" s="125" t="str">
        <f>IF(入力!C40="","",入力!C40)</f>
        <v/>
      </c>
      <c r="D60" s="125" t="str">
        <f>IF(入力!E40="","",入力!E40)</f>
        <v/>
      </c>
      <c r="E60" s="125" t="str">
        <f>IF(入力!C39="","",入力!C39)</f>
        <v/>
      </c>
      <c r="F60" s="125" t="str">
        <f>IF(入力!E39="","",入力!E39)</f>
        <v/>
      </c>
      <c r="G60" s="125" t="str">
        <f>IF(入力!M39="","",入力!M39)</f>
        <v/>
      </c>
      <c r="H60" s="125" t="str">
        <f>IF(入力!I39="","",入力!I39)</f>
        <v/>
      </c>
      <c r="I60" s="125" t="str">
        <f>IF(入力!G39="","",入力!G39)</f>
        <v/>
      </c>
      <c r="J60" s="125" t="str">
        <f>IF(入力!P39="","",入力!P39)</f>
        <v/>
      </c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126"/>
    </row>
    <row r="61" spans="1:41" ht="13.5" customHeight="1">
      <c r="A61" s="127">
        <f t="shared" si="0"/>
        <v>9</v>
      </c>
      <c r="B61" s="125" t="str">
        <f>IF(入力!B41="","",入力!B41)</f>
        <v/>
      </c>
      <c r="C61" s="125" t="str">
        <f>IF(入力!C42="","",入力!C42)</f>
        <v/>
      </c>
      <c r="D61" s="125" t="str">
        <f>IF(入力!E42="","",入力!E42)</f>
        <v/>
      </c>
      <c r="E61" s="125" t="str">
        <f>IF(入力!C41="","",入力!C41)</f>
        <v/>
      </c>
      <c r="F61" s="125" t="str">
        <f>IF(入力!E41="","",入力!E41)</f>
        <v/>
      </c>
      <c r="G61" s="125" t="str">
        <f>IF(入力!M41="","",入力!M41)</f>
        <v/>
      </c>
      <c r="H61" s="125" t="str">
        <f>IF(入力!I41="","",入力!I41)</f>
        <v/>
      </c>
      <c r="I61" s="125" t="str">
        <f>IF(入力!G41="","",入力!G41)</f>
        <v/>
      </c>
      <c r="J61" s="125" t="str">
        <f>IF(入力!P41="","",入力!P41)</f>
        <v/>
      </c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126"/>
    </row>
    <row r="62" spans="1:41" ht="13.5" customHeight="1">
      <c r="A62" s="127">
        <f t="shared" si="0"/>
        <v>10</v>
      </c>
      <c r="B62" s="125" t="str">
        <f>IF(入力!B43="","",入力!B43)</f>
        <v/>
      </c>
      <c r="C62" s="125" t="str">
        <f>IF(入力!C44="","",入力!C44)</f>
        <v/>
      </c>
      <c r="D62" s="125" t="str">
        <f>IF(入力!E44="","",入力!E44)</f>
        <v/>
      </c>
      <c r="E62" s="125" t="str">
        <f>IF(入力!C43="","",入力!C43)</f>
        <v/>
      </c>
      <c r="F62" s="125" t="str">
        <f>IF(入力!E43="","",入力!E43)</f>
        <v/>
      </c>
      <c r="G62" s="125" t="str">
        <f>IF(入力!M43="","",入力!M43)</f>
        <v/>
      </c>
      <c r="H62" s="125" t="str">
        <f>IF(入力!I43="","",入力!I43)</f>
        <v/>
      </c>
      <c r="I62" s="125" t="str">
        <f>IF(入力!G43="","",入力!G43)</f>
        <v/>
      </c>
      <c r="J62" s="125" t="str">
        <f>IF(入力!P43="","",入力!P43)</f>
        <v/>
      </c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126"/>
    </row>
    <row r="63" spans="1:41" ht="13.5" customHeight="1">
      <c r="A63" s="127">
        <f t="shared" si="0"/>
        <v>11</v>
      </c>
      <c r="B63" s="125" t="str">
        <f>IF(入力!B45="","",入力!B45)</f>
        <v/>
      </c>
      <c r="C63" s="125" t="str">
        <f>IF(入力!C46="","",入力!C46)</f>
        <v/>
      </c>
      <c r="D63" s="125" t="str">
        <f>IF(入力!E46="","",入力!E46)</f>
        <v/>
      </c>
      <c r="E63" s="125" t="str">
        <f>IF(入力!C45="","",入力!C45)</f>
        <v/>
      </c>
      <c r="F63" s="125" t="str">
        <f>IF(入力!E45="","",入力!E45)</f>
        <v/>
      </c>
      <c r="G63" s="125" t="str">
        <f>IF(入力!M45="","",入力!M45)</f>
        <v/>
      </c>
      <c r="H63" s="125" t="str">
        <f>IF(入力!I45="","",入力!I45)</f>
        <v/>
      </c>
      <c r="I63" s="125" t="str">
        <f>IF(入力!G45="","",入力!G45)</f>
        <v/>
      </c>
      <c r="J63" s="125" t="str">
        <f>IF(入力!P45="","",入力!P45)</f>
        <v/>
      </c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126"/>
    </row>
    <row r="64" spans="1:41" ht="13.5" customHeight="1">
      <c r="A64" s="127">
        <f t="shared" si="0"/>
        <v>12</v>
      </c>
      <c r="B64" s="125" t="str">
        <f>IF(入力!B47="","",入力!B47)</f>
        <v/>
      </c>
      <c r="C64" s="125" t="str">
        <f>IF(入力!C48="","",入力!C48)</f>
        <v/>
      </c>
      <c r="D64" s="125" t="str">
        <f>IF(入力!E48="","",入力!E48)</f>
        <v/>
      </c>
      <c r="E64" s="125" t="str">
        <f>IF(入力!C47="","",入力!C47)</f>
        <v/>
      </c>
      <c r="F64" s="125" t="str">
        <f>IF(入力!E47="","",入力!E47)</f>
        <v/>
      </c>
      <c r="G64" s="125" t="str">
        <f>IF(入力!M47="","",入力!M47)</f>
        <v/>
      </c>
      <c r="H64" s="125" t="str">
        <f>IF(入力!I47="","",入力!I47)</f>
        <v/>
      </c>
      <c r="I64" s="125" t="str">
        <f>IF(入力!G47="","",入力!G47)</f>
        <v/>
      </c>
      <c r="J64" s="125" t="str">
        <f>IF(入力!P47="","",入力!P47)</f>
        <v/>
      </c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126"/>
    </row>
    <row r="65" spans="1:41" ht="13.5" customHeight="1">
      <c r="A65" s="127">
        <f t="shared" si="0"/>
        <v>13</v>
      </c>
      <c r="B65" s="125" t="str">
        <f>IF(入力!B49="","",入力!B49)</f>
        <v/>
      </c>
      <c r="C65" s="125" t="str">
        <f>IF(入力!C50="","",入力!C50)</f>
        <v/>
      </c>
      <c r="D65" s="125" t="str">
        <f>IF(入力!E50="","",入力!E50)</f>
        <v/>
      </c>
      <c r="E65" s="125" t="str">
        <f>IF(入力!C49="","",入力!C49)</f>
        <v/>
      </c>
      <c r="F65" s="125" t="str">
        <f>IF(入力!E49="","",入力!E49)</f>
        <v/>
      </c>
      <c r="G65" s="125" t="str">
        <f>IF(入力!M49="","",入力!M49)</f>
        <v/>
      </c>
      <c r="H65" s="125" t="str">
        <f>IF(入力!I49="","",入力!I49)</f>
        <v/>
      </c>
      <c r="I65" s="125" t="str">
        <f>IF(入力!G49="","",入力!G49)</f>
        <v/>
      </c>
      <c r="J65" s="125" t="str">
        <f>IF(入力!P49="","",入力!P49)</f>
        <v/>
      </c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126"/>
    </row>
    <row r="66" spans="1:41" ht="13.5" customHeight="1">
      <c r="A66" s="127">
        <f t="shared" si="0"/>
        <v>14</v>
      </c>
      <c r="B66" s="125" t="str">
        <f>IF(入力!B51="","",入力!B51)</f>
        <v/>
      </c>
      <c r="C66" s="125" t="str">
        <f>IF(入力!C52="","",入力!C52)</f>
        <v/>
      </c>
      <c r="D66" s="125" t="str">
        <f>IF(入力!E52="","",入力!E52)</f>
        <v/>
      </c>
      <c r="E66" s="125" t="str">
        <f>IF(入力!C51="","",入力!C51)</f>
        <v/>
      </c>
      <c r="F66" s="125" t="str">
        <f>IF(入力!E51="","",入力!E51)</f>
        <v/>
      </c>
      <c r="G66" s="125" t="str">
        <f>IF(入力!M51="","",入力!M51)</f>
        <v/>
      </c>
      <c r="H66" s="125" t="str">
        <f>IF(入力!I51="","",入力!I51)</f>
        <v/>
      </c>
      <c r="I66" s="125" t="str">
        <f>IF(入力!G51="","",入力!G51)</f>
        <v/>
      </c>
      <c r="J66" s="125" t="str">
        <f>IF(入力!P51="","",入力!P51)</f>
        <v/>
      </c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126"/>
    </row>
    <row r="67" spans="1:41" ht="13.5" customHeight="1">
      <c r="A67" s="127">
        <f t="shared" si="0"/>
        <v>15</v>
      </c>
      <c r="B67" s="58" t="str">
        <f>IF(入力!B52="","",入力!B52)</f>
        <v/>
      </c>
      <c r="C67" s="58"/>
      <c r="D67" s="58"/>
      <c r="E67" s="58"/>
      <c r="F67" s="58"/>
      <c r="G67" s="58"/>
      <c r="H67" s="58" t="str">
        <f>IF(入力!I52="","",入力!I52)</f>
        <v/>
      </c>
      <c r="I67" s="58" t="str">
        <f>IF(入力!G50="","",入力!G50)</f>
        <v/>
      </c>
      <c r="J67" s="58" t="str">
        <f>IF(入力!P50="","",入力!P50)</f>
        <v/>
      </c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126"/>
    </row>
    <row r="68" spans="1:41" ht="13.5" customHeight="1">
      <c r="A68" s="127">
        <f t="shared" si="0"/>
        <v>16</v>
      </c>
      <c r="B68" s="58" t="str">
        <f>IF(入力!B26="","",入力!B26)</f>
        <v/>
      </c>
      <c r="C68" s="58"/>
      <c r="D68" s="58"/>
      <c r="E68" s="58"/>
      <c r="F68" s="58"/>
      <c r="G68" s="58"/>
      <c r="H68" s="58" t="str">
        <f>IF(入力!I26="","",入力!I26)</f>
        <v/>
      </c>
      <c r="I68" s="58" t="str">
        <f>IF(入力!G52="","",入力!G52)</f>
        <v/>
      </c>
      <c r="J68" s="58" t="str">
        <f>IF(入力!P52="","",入力!P52)</f>
        <v/>
      </c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126"/>
    </row>
    <row r="69" spans="1:41" ht="13.5" customHeight="1">
      <c r="A69" s="127">
        <f t="shared" si="0"/>
        <v>17</v>
      </c>
      <c r="B69" s="58" t="str">
        <f>IF(入力!B28="","",入力!B28)</f>
        <v/>
      </c>
      <c r="C69" s="58"/>
      <c r="D69" s="58"/>
      <c r="E69" s="58"/>
      <c r="F69" s="58"/>
      <c r="G69" s="58"/>
      <c r="H69" s="58" t="str">
        <f>IF(入力!I28="","",入力!I28)</f>
        <v/>
      </c>
      <c r="I69" s="58" t="str">
        <f>IF(入力!G26="","",入力!G26)</f>
        <v/>
      </c>
      <c r="J69" s="58" t="str">
        <f>IF(入力!P26="","",入力!P26)</f>
        <v/>
      </c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126"/>
    </row>
    <row r="70" spans="1:41" ht="13.5" customHeight="1">
      <c r="A70" s="127">
        <f t="shared" si="0"/>
        <v>18</v>
      </c>
      <c r="B70" s="58" t="str">
        <f>IF(入力!B30="","",入力!B30)</f>
        <v/>
      </c>
      <c r="C70" s="58"/>
      <c r="D70" s="58"/>
      <c r="E70" s="58"/>
      <c r="F70" s="58"/>
      <c r="G70" s="58"/>
      <c r="H70" s="58" t="str">
        <f>IF(入力!I30="","",入力!I30)</f>
        <v/>
      </c>
      <c r="I70" s="58" t="str">
        <f>IF(入力!G28="","",入力!G28)</f>
        <v/>
      </c>
      <c r="J70" s="58" t="str">
        <f>IF(入力!P28="","",入力!P28)</f>
        <v/>
      </c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126"/>
    </row>
    <row r="71" spans="1:41" ht="13.5" customHeight="1">
      <c r="A71" s="127">
        <f t="shared" si="0"/>
        <v>19</v>
      </c>
      <c r="B71" s="58" t="str">
        <f>IF(入力!B32="","",入力!B32)</f>
        <v/>
      </c>
      <c r="C71" s="58"/>
      <c r="D71" s="58"/>
      <c r="E71" s="58"/>
      <c r="F71" s="58"/>
      <c r="G71" s="58"/>
      <c r="H71" s="58" t="str">
        <f>IF(入力!I32="","",入力!I32)</f>
        <v/>
      </c>
      <c r="I71" s="58" t="str">
        <f>IF(入力!G30="","",入力!G30)</f>
        <v/>
      </c>
      <c r="J71" s="58" t="str">
        <f>IF(入力!P30="","",入力!P30)</f>
        <v/>
      </c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126"/>
    </row>
    <row r="72" spans="1:41" ht="13.5" customHeight="1">
      <c r="A72" s="127">
        <f t="shared" si="0"/>
        <v>20</v>
      </c>
      <c r="B72" s="58" t="str">
        <f>IF(入力!B34="","",入力!B34)</f>
        <v/>
      </c>
      <c r="C72" s="58"/>
      <c r="D72" s="58"/>
      <c r="E72" s="58"/>
      <c r="F72" s="58"/>
      <c r="G72" s="58"/>
      <c r="H72" s="58" t="str">
        <f>IF(入力!I34="","",入力!I34)</f>
        <v/>
      </c>
      <c r="I72" s="58" t="str">
        <f>IF(入力!G32="","",入力!G32)</f>
        <v/>
      </c>
      <c r="J72" s="58" t="str">
        <f>IF(入力!P32="","",入力!P32)</f>
        <v/>
      </c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126"/>
    </row>
    <row r="73" spans="1:41" ht="13.5" customHeight="1">
      <c r="A73" s="127">
        <f t="shared" si="0"/>
        <v>21</v>
      </c>
      <c r="B73" s="58" t="str">
        <f>IF(入力!B36="","",入力!B36)</f>
        <v/>
      </c>
      <c r="C73" s="58"/>
      <c r="D73" s="58"/>
      <c r="E73" s="58"/>
      <c r="F73" s="58"/>
      <c r="G73" s="58"/>
      <c r="H73" s="58" t="str">
        <f>IF(入力!I36="","",入力!I36)</f>
        <v/>
      </c>
      <c r="I73" s="58" t="str">
        <f>IF(入力!G34="","",入力!G34)</f>
        <v/>
      </c>
      <c r="J73" s="58" t="str">
        <f>IF(入力!P34="","",入力!P34)</f>
        <v/>
      </c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126"/>
    </row>
    <row r="74" spans="1:41" ht="13.5" customHeight="1">
      <c r="A74" s="127">
        <f t="shared" si="0"/>
        <v>22</v>
      </c>
      <c r="B74" s="58" t="str">
        <f>IF(入力!B38="","",入力!B38)</f>
        <v/>
      </c>
      <c r="C74" s="58"/>
      <c r="D74" s="58"/>
      <c r="E74" s="58"/>
      <c r="F74" s="58"/>
      <c r="G74" s="58"/>
      <c r="H74" s="58" t="str">
        <f>IF(入力!I38="","",入力!I38)</f>
        <v/>
      </c>
      <c r="I74" s="58" t="str">
        <f>IF(入力!G36="","",入力!G36)</f>
        <v/>
      </c>
      <c r="J74" s="58" t="str">
        <f>IF(入力!P36="","",入力!P36)</f>
        <v/>
      </c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126"/>
    </row>
    <row r="75" spans="1:41" ht="13.5" customHeight="1">
      <c r="A75" s="127">
        <f t="shared" si="0"/>
        <v>23</v>
      </c>
      <c r="B75" s="58" t="str">
        <f>IF(入力!B40="","",入力!B40)</f>
        <v/>
      </c>
      <c r="C75" s="58"/>
      <c r="D75" s="58"/>
      <c r="E75" s="58"/>
      <c r="F75" s="58"/>
      <c r="G75" s="58"/>
      <c r="H75" s="58" t="str">
        <f>IF(入力!I40="","",入力!I40)</f>
        <v/>
      </c>
      <c r="I75" s="58" t="str">
        <f>IF(入力!G38="","",入力!G38)</f>
        <v/>
      </c>
      <c r="J75" s="58" t="str">
        <f>IF(入力!P38="","",入力!P38)</f>
        <v/>
      </c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126"/>
    </row>
    <row r="76" spans="1:41" ht="13.5" customHeight="1">
      <c r="A76" s="127">
        <f t="shared" si="0"/>
        <v>24</v>
      </c>
      <c r="B76" s="58" t="str">
        <f>IF(入力!B42="","",入力!B42)</f>
        <v/>
      </c>
      <c r="C76" s="58"/>
      <c r="D76" s="58"/>
      <c r="E76" s="58"/>
      <c r="F76" s="58"/>
      <c r="G76" s="58"/>
      <c r="H76" s="58" t="str">
        <f>IF(入力!I42="","",入力!I42)</f>
        <v/>
      </c>
      <c r="I76" s="58" t="str">
        <f>IF(入力!G40="","",入力!G40)</f>
        <v/>
      </c>
      <c r="J76" s="58" t="str">
        <f>IF(入力!P40="","",入力!P40)</f>
        <v/>
      </c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126"/>
    </row>
    <row r="77" spans="1:41" ht="13.5" customHeight="1">
      <c r="A77" s="127">
        <f t="shared" si="0"/>
        <v>25</v>
      </c>
      <c r="B77" s="58" t="str">
        <f>IF(入力!B44="","",入力!B44)</f>
        <v/>
      </c>
      <c r="C77" s="58"/>
      <c r="D77" s="58"/>
      <c r="E77" s="58"/>
      <c r="F77" s="58"/>
      <c r="G77" s="58"/>
      <c r="H77" s="58" t="str">
        <f>IF(入力!I44="","",入力!I44)</f>
        <v/>
      </c>
      <c r="I77" s="58" t="str">
        <f>IF(入力!G42="","",入力!G42)</f>
        <v/>
      </c>
      <c r="J77" s="58" t="str">
        <f>IF(入力!P42="","",入力!P42)</f>
        <v/>
      </c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126"/>
    </row>
    <row r="78" spans="1:41" ht="13.5" customHeight="1">
      <c r="A78" s="127">
        <f t="shared" si="0"/>
        <v>26</v>
      </c>
      <c r="B78" s="58" t="str">
        <f>IF(入力!B46="","",入力!B46)</f>
        <v/>
      </c>
      <c r="C78" s="58"/>
      <c r="D78" s="58"/>
      <c r="E78" s="58"/>
      <c r="F78" s="58"/>
      <c r="G78" s="58"/>
      <c r="H78" s="58" t="str">
        <f>IF(入力!I46="","",入力!I46)</f>
        <v/>
      </c>
      <c r="I78" s="58" t="str">
        <f>IF(入力!G44="","",入力!G44)</f>
        <v/>
      </c>
      <c r="J78" s="58" t="str">
        <f>IF(入力!P44="","",入力!P44)</f>
        <v/>
      </c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126"/>
    </row>
    <row r="79" spans="1:41" ht="13.5" customHeight="1">
      <c r="A79" s="127">
        <f t="shared" si="0"/>
        <v>27</v>
      </c>
      <c r="B79" s="58" t="str">
        <f>IF(入力!B48="","",入力!B48)</f>
        <v/>
      </c>
      <c r="C79" s="58"/>
      <c r="D79" s="58"/>
      <c r="E79" s="58"/>
      <c r="F79" s="58"/>
      <c r="G79" s="58"/>
      <c r="H79" s="58" t="str">
        <f>IF(入力!I48="","",入力!I48)</f>
        <v/>
      </c>
      <c r="I79" s="58" t="str">
        <f>IF(入力!G46="","",入力!G46)</f>
        <v/>
      </c>
      <c r="J79" s="58" t="str">
        <f>IF(入力!P46="","",入力!P46)</f>
        <v/>
      </c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126"/>
    </row>
    <row r="80" spans="1:41" ht="13.5" customHeight="1">
      <c r="A80" s="127">
        <f t="shared" si="0"/>
        <v>28</v>
      </c>
      <c r="B80" s="58" t="str">
        <f>IF(入力!B50="","",入力!B50)</f>
        <v/>
      </c>
      <c r="C80" s="58"/>
      <c r="D80" s="58"/>
      <c r="E80" s="58"/>
      <c r="F80" s="58"/>
      <c r="G80" s="58"/>
      <c r="H80" s="58" t="str">
        <f>IF(入力!I50="","",入力!I50)</f>
        <v/>
      </c>
      <c r="I80" s="58" t="str">
        <f>IF(入力!G48="","",入力!G48)</f>
        <v/>
      </c>
      <c r="J80" s="58" t="str">
        <f>IF(入力!P48="","",入力!P48)</f>
        <v/>
      </c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126"/>
    </row>
    <row r="81" spans="1:41" ht="13.5" customHeight="1">
      <c r="A81" s="127">
        <f t="shared" si="0"/>
        <v>29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126"/>
    </row>
    <row r="82" spans="1:41" ht="13.5" customHeight="1">
      <c r="A82" s="127">
        <f t="shared" si="0"/>
        <v>30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126"/>
    </row>
    <row r="83" spans="1:41" ht="13.5" customHeight="1">
      <c r="A83" s="127">
        <f t="shared" si="0"/>
        <v>31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126"/>
    </row>
    <row r="84" spans="1:41" ht="13.5" customHeight="1">
      <c r="A84" s="127">
        <f t="shared" si="0"/>
        <v>32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126"/>
    </row>
    <row r="85" spans="1:41" ht="13.5" customHeight="1">
      <c r="A85" s="127">
        <f t="shared" si="0"/>
        <v>33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126"/>
    </row>
    <row r="86" spans="1:41" ht="13.5" customHeight="1">
      <c r="A86" s="127">
        <f t="shared" si="0"/>
        <v>34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126"/>
    </row>
    <row r="87" spans="1:41" ht="13.5" customHeight="1">
      <c r="A87" s="127">
        <f t="shared" si="0"/>
        <v>35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126"/>
    </row>
    <row r="88" spans="1:41" ht="13.5" customHeight="1">
      <c r="A88" s="127">
        <f t="shared" si="0"/>
        <v>36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126"/>
    </row>
    <row r="89" spans="1:41" ht="13.5" customHeight="1">
      <c r="A89" s="127">
        <f t="shared" si="0"/>
        <v>37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126"/>
    </row>
    <row r="90" spans="1:41" ht="13.5" customHeight="1">
      <c r="A90" s="127">
        <f t="shared" si="0"/>
        <v>38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126"/>
    </row>
    <row r="91" spans="1:41" ht="13.5" customHeight="1">
      <c r="A91" s="127">
        <f t="shared" si="0"/>
        <v>39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126"/>
    </row>
    <row r="92" spans="1:41" ht="13.5" customHeight="1">
      <c r="A92" s="127">
        <f t="shared" si="0"/>
        <v>40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126"/>
    </row>
    <row r="93" spans="1:41" ht="13.5" customHeight="1">
      <c r="A93" s="127">
        <f t="shared" si="0"/>
        <v>41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126"/>
    </row>
    <row r="94" spans="1:41" ht="13.5" customHeight="1">
      <c r="A94" s="127">
        <f t="shared" si="0"/>
        <v>42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126"/>
    </row>
    <row r="95" spans="1:41" ht="13.5" customHeight="1">
      <c r="A95" s="127">
        <f t="shared" si="0"/>
        <v>43</v>
      </c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126"/>
    </row>
    <row r="96" spans="1:41" ht="13.5" customHeight="1">
      <c r="A96" s="127">
        <f t="shared" si="0"/>
        <v>44</v>
      </c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126"/>
    </row>
    <row r="97" spans="1:41" ht="13.5" customHeight="1">
      <c r="A97" s="127">
        <f t="shared" si="0"/>
        <v>45</v>
      </c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126"/>
    </row>
    <row r="98" spans="1:41" ht="13.5" customHeight="1">
      <c r="A98" s="127">
        <f t="shared" si="0"/>
        <v>46</v>
      </c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126"/>
    </row>
    <row r="99" spans="1:41" ht="13.5" customHeight="1">
      <c r="A99" s="127">
        <f t="shared" si="0"/>
        <v>47</v>
      </c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126"/>
    </row>
    <row r="100" spans="1:41" ht="13.5" customHeight="1">
      <c r="A100" s="127">
        <f t="shared" si="0"/>
        <v>48</v>
      </c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126"/>
    </row>
    <row r="101" spans="1:41" ht="13.5" customHeight="1">
      <c r="A101" s="127">
        <f t="shared" si="0"/>
        <v>49</v>
      </c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126"/>
    </row>
    <row r="102" spans="1:41" ht="13.5" customHeight="1">
      <c r="A102" s="127">
        <f t="shared" si="0"/>
        <v>50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126"/>
    </row>
    <row r="103" spans="1:41" ht="13.5" customHeight="1">
      <c r="A103" s="127">
        <f t="shared" si="0"/>
        <v>51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126"/>
    </row>
    <row r="104" spans="1:41" ht="13.5" customHeight="1">
      <c r="A104" s="127">
        <f t="shared" si="0"/>
        <v>52</v>
      </c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126"/>
    </row>
    <row r="105" spans="1:41" ht="13.5" customHeight="1">
      <c r="A105" s="127">
        <f t="shared" si="0"/>
        <v>53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126"/>
    </row>
    <row r="106" spans="1:41" ht="13.5" customHeight="1">
      <c r="A106" s="127">
        <f t="shared" si="0"/>
        <v>54</v>
      </c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126"/>
    </row>
    <row r="107" spans="1:41" ht="13.5" customHeight="1">
      <c r="A107" s="127">
        <f t="shared" si="0"/>
        <v>55</v>
      </c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  <c r="AN107" s="58"/>
      <c r="AO107" s="126"/>
    </row>
    <row r="108" spans="1:41" ht="13.5" customHeight="1">
      <c r="A108" s="127">
        <f t="shared" si="0"/>
        <v>56</v>
      </c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126"/>
    </row>
    <row r="109" spans="1:41" ht="13.5" customHeight="1">
      <c r="A109" s="127">
        <f t="shared" si="0"/>
        <v>57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126"/>
    </row>
    <row r="110" spans="1:41" ht="13.5" customHeight="1">
      <c r="A110" s="127">
        <f t="shared" si="0"/>
        <v>58</v>
      </c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  <c r="AN110" s="58"/>
      <c r="AO110" s="126"/>
    </row>
    <row r="111" spans="1:41" ht="13.5" customHeight="1">
      <c r="A111" s="127">
        <f t="shared" si="0"/>
        <v>59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126"/>
    </row>
    <row r="112" spans="1:41" ht="13.5" customHeight="1">
      <c r="A112" s="127">
        <f t="shared" si="0"/>
        <v>60</v>
      </c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126"/>
    </row>
    <row r="113" spans="1:41" ht="13.5" customHeight="1">
      <c r="A113" s="127">
        <f t="shared" si="0"/>
        <v>61</v>
      </c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126"/>
    </row>
    <row r="114" spans="1:41" ht="13.5" customHeight="1">
      <c r="A114" s="127">
        <f t="shared" si="0"/>
        <v>62</v>
      </c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  <c r="AN114" s="58"/>
      <c r="AO114" s="126"/>
    </row>
    <row r="115" spans="1:41" ht="13.5" customHeight="1">
      <c r="A115" s="127">
        <f t="shared" si="0"/>
        <v>63</v>
      </c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  <c r="AN115" s="58"/>
      <c r="AO115" s="126"/>
    </row>
    <row r="116" spans="1:41" ht="13.5" customHeight="1">
      <c r="A116" s="127">
        <f t="shared" si="0"/>
        <v>64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  <c r="AN116" s="58"/>
      <c r="AO116" s="126"/>
    </row>
    <row r="117" spans="1:41" ht="13.5" customHeight="1">
      <c r="A117" s="127">
        <f t="shared" si="0"/>
        <v>65</v>
      </c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  <c r="AN117" s="58"/>
      <c r="AO117" s="126"/>
    </row>
    <row r="118" spans="1:41" ht="13.5" customHeight="1">
      <c r="A118" s="127">
        <f t="shared" ref="A118:A181" si="1">A117+1</f>
        <v>66</v>
      </c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126"/>
    </row>
    <row r="119" spans="1:41" ht="13.5" customHeight="1">
      <c r="A119" s="127">
        <f t="shared" si="1"/>
        <v>67</v>
      </c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126"/>
    </row>
    <row r="120" spans="1:41" ht="13.5" customHeight="1">
      <c r="A120" s="127">
        <f t="shared" si="1"/>
        <v>68</v>
      </c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126"/>
    </row>
    <row r="121" spans="1:41" ht="13.5" customHeight="1">
      <c r="A121" s="127">
        <f t="shared" si="1"/>
        <v>69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126"/>
    </row>
    <row r="122" spans="1:41" ht="13.5" customHeight="1">
      <c r="A122" s="127">
        <f t="shared" si="1"/>
        <v>70</v>
      </c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  <c r="AM122" s="58"/>
      <c r="AN122" s="58"/>
      <c r="AO122" s="126"/>
    </row>
    <row r="123" spans="1:41" ht="13.5" customHeight="1">
      <c r="A123" s="127">
        <f t="shared" si="1"/>
        <v>71</v>
      </c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126"/>
    </row>
    <row r="124" spans="1:41" ht="13.5" customHeight="1">
      <c r="A124" s="127">
        <f t="shared" si="1"/>
        <v>72</v>
      </c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  <c r="AM124" s="58"/>
      <c r="AN124" s="58"/>
      <c r="AO124" s="126"/>
    </row>
    <row r="125" spans="1:41" ht="13.5" customHeight="1">
      <c r="A125" s="127">
        <f t="shared" si="1"/>
        <v>73</v>
      </c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126"/>
    </row>
    <row r="126" spans="1:41" ht="13.5" customHeight="1">
      <c r="A126" s="127">
        <f t="shared" si="1"/>
        <v>74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126"/>
    </row>
    <row r="127" spans="1:41" ht="13.5" customHeight="1">
      <c r="A127" s="127">
        <f t="shared" si="1"/>
        <v>75</v>
      </c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126"/>
    </row>
    <row r="128" spans="1:41" ht="13.5" customHeight="1">
      <c r="A128" s="127">
        <f t="shared" si="1"/>
        <v>76</v>
      </c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126"/>
    </row>
    <row r="129" spans="1:41" ht="13.5" customHeight="1">
      <c r="A129" s="127">
        <f t="shared" si="1"/>
        <v>77</v>
      </c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126"/>
    </row>
    <row r="130" spans="1:41" ht="13.5" customHeight="1">
      <c r="A130" s="127">
        <f t="shared" si="1"/>
        <v>78</v>
      </c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126"/>
    </row>
    <row r="131" spans="1:41" ht="13.5" customHeight="1">
      <c r="A131" s="127">
        <f t="shared" si="1"/>
        <v>79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126"/>
    </row>
    <row r="132" spans="1:41" ht="13.5" customHeight="1">
      <c r="A132" s="127">
        <f t="shared" si="1"/>
        <v>80</v>
      </c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126"/>
    </row>
    <row r="133" spans="1:41" ht="13.5" customHeight="1">
      <c r="A133" s="127">
        <f t="shared" si="1"/>
        <v>81</v>
      </c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126"/>
    </row>
    <row r="134" spans="1:41" ht="13.5" customHeight="1">
      <c r="A134" s="127">
        <f t="shared" si="1"/>
        <v>82</v>
      </c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126"/>
    </row>
    <row r="135" spans="1:41" ht="13.5" customHeight="1">
      <c r="A135" s="127">
        <f t="shared" si="1"/>
        <v>83</v>
      </c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126"/>
    </row>
    <row r="136" spans="1:41" ht="13.5" customHeight="1">
      <c r="A136" s="127">
        <f t="shared" si="1"/>
        <v>84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126"/>
    </row>
    <row r="137" spans="1:41" ht="13.5" customHeight="1">
      <c r="A137" s="127">
        <f t="shared" si="1"/>
        <v>85</v>
      </c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126"/>
    </row>
    <row r="138" spans="1:41" ht="13.5" customHeight="1">
      <c r="A138" s="127">
        <f t="shared" si="1"/>
        <v>86</v>
      </c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126"/>
    </row>
    <row r="139" spans="1:41" ht="13.5" customHeight="1">
      <c r="A139" s="127">
        <f t="shared" si="1"/>
        <v>87</v>
      </c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126"/>
    </row>
    <row r="140" spans="1:41" ht="13.5" customHeight="1">
      <c r="A140" s="127">
        <f t="shared" si="1"/>
        <v>88</v>
      </c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126"/>
    </row>
    <row r="141" spans="1:41" ht="13.5" customHeight="1">
      <c r="A141" s="127">
        <f t="shared" si="1"/>
        <v>89</v>
      </c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126"/>
    </row>
    <row r="142" spans="1:41" ht="13.5" customHeight="1">
      <c r="A142" s="127">
        <f t="shared" si="1"/>
        <v>90</v>
      </c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126"/>
    </row>
    <row r="143" spans="1:41" ht="13.5" customHeight="1">
      <c r="A143" s="127">
        <f t="shared" si="1"/>
        <v>91</v>
      </c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126"/>
    </row>
    <row r="144" spans="1:41" ht="13.5" customHeight="1">
      <c r="A144" s="127">
        <f t="shared" si="1"/>
        <v>92</v>
      </c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126"/>
    </row>
    <row r="145" spans="1:41" ht="13.5" customHeight="1">
      <c r="A145" s="127">
        <f t="shared" si="1"/>
        <v>93</v>
      </c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126"/>
    </row>
    <row r="146" spans="1:41" ht="13.5" customHeight="1">
      <c r="A146" s="127">
        <f t="shared" si="1"/>
        <v>94</v>
      </c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126"/>
    </row>
    <row r="147" spans="1:41" ht="13.5" customHeight="1">
      <c r="A147" s="127">
        <f t="shared" si="1"/>
        <v>95</v>
      </c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126"/>
    </row>
    <row r="148" spans="1:41" ht="13.5" customHeight="1">
      <c r="A148" s="127">
        <f t="shared" si="1"/>
        <v>96</v>
      </c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126"/>
    </row>
    <row r="149" spans="1:41" ht="13.5" customHeight="1">
      <c r="A149" s="127">
        <f t="shared" si="1"/>
        <v>97</v>
      </c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126"/>
    </row>
    <row r="150" spans="1:41" ht="13.5" customHeight="1">
      <c r="A150" s="127">
        <f t="shared" si="1"/>
        <v>98</v>
      </c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126"/>
    </row>
    <row r="151" spans="1:41" ht="13.5" customHeight="1">
      <c r="A151" s="127">
        <f t="shared" si="1"/>
        <v>99</v>
      </c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126"/>
    </row>
    <row r="152" spans="1:41" ht="13.5" customHeight="1">
      <c r="A152" s="127">
        <f t="shared" si="1"/>
        <v>100</v>
      </c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126"/>
    </row>
    <row r="153" spans="1:41" ht="13.5" customHeight="1">
      <c r="A153" s="127">
        <f t="shared" si="1"/>
        <v>101</v>
      </c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126"/>
    </row>
    <row r="154" spans="1:41" ht="13.5" customHeight="1">
      <c r="A154" s="127">
        <f t="shared" si="1"/>
        <v>102</v>
      </c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126"/>
    </row>
    <row r="155" spans="1:41" ht="13.5" customHeight="1">
      <c r="A155" s="127">
        <f t="shared" si="1"/>
        <v>103</v>
      </c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126"/>
    </row>
    <row r="156" spans="1:41" ht="13.5" customHeight="1">
      <c r="A156" s="127">
        <f t="shared" si="1"/>
        <v>104</v>
      </c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126"/>
    </row>
    <row r="157" spans="1:41" ht="13.5" customHeight="1">
      <c r="A157" s="127">
        <f t="shared" si="1"/>
        <v>105</v>
      </c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126"/>
    </row>
    <row r="158" spans="1:41" ht="13.5" customHeight="1">
      <c r="A158" s="127">
        <f t="shared" si="1"/>
        <v>106</v>
      </c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126"/>
    </row>
    <row r="159" spans="1:41" ht="13.5" customHeight="1">
      <c r="A159" s="127">
        <f t="shared" si="1"/>
        <v>107</v>
      </c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126"/>
    </row>
    <row r="160" spans="1:41" ht="13.5" customHeight="1">
      <c r="A160" s="127">
        <f t="shared" si="1"/>
        <v>108</v>
      </c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126"/>
    </row>
    <row r="161" spans="1:41" ht="13.5" customHeight="1">
      <c r="A161" s="127">
        <f t="shared" si="1"/>
        <v>109</v>
      </c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126"/>
    </row>
    <row r="162" spans="1:41" ht="13.5" customHeight="1">
      <c r="A162" s="127">
        <f t="shared" si="1"/>
        <v>110</v>
      </c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126"/>
    </row>
    <row r="163" spans="1:41" ht="13.5" customHeight="1">
      <c r="A163" s="127">
        <f t="shared" si="1"/>
        <v>111</v>
      </c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126"/>
    </row>
    <row r="164" spans="1:41" ht="13.5" customHeight="1">
      <c r="A164" s="127">
        <f t="shared" si="1"/>
        <v>112</v>
      </c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126"/>
    </row>
    <row r="165" spans="1:41" ht="13.5" customHeight="1">
      <c r="A165" s="127">
        <f t="shared" si="1"/>
        <v>113</v>
      </c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126"/>
    </row>
    <row r="166" spans="1:41" ht="13.5" customHeight="1">
      <c r="A166" s="127">
        <f t="shared" si="1"/>
        <v>114</v>
      </c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126"/>
    </row>
    <row r="167" spans="1:41" ht="13.5" customHeight="1">
      <c r="A167" s="127">
        <f t="shared" si="1"/>
        <v>115</v>
      </c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  <c r="AN167" s="58"/>
      <c r="AO167" s="126"/>
    </row>
    <row r="168" spans="1:41" ht="13.5" customHeight="1">
      <c r="A168" s="127">
        <f t="shared" si="1"/>
        <v>116</v>
      </c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126"/>
    </row>
    <row r="169" spans="1:41" ht="13.5" customHeight="1">
      <c r="A169" s="127">
        <f t="shared" si="1"/>
        <v>117</v>
      </c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126"/>
    </row>
    <row r="170" spans="1:41" ht="13.5" customHeight="1">
      <c r="A170" s="127">
        <f t="shared" si="1"/>
        <v>118</v>
      </c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126"/>
    </row>
    <row r="171" spans="1:41" ht="13.5" customHeight="1">
      <c r="A171" s="127">
        <f t="shared" si="1"/>
        <v>119</v>
      </c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126"/>
    </row>
    <row r="172" spans="1:41" ht="13.5" customHeight="1">
      <c r="A172" s="127">
        <f t="shared" si="1"/>
        <v>120</v>
      </c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126"/>
    </row>
    <row r="173" spans="1:41" ht="13.5" customHeight="1">
      <c r="A173" s="127">
        <f t="shared" si="1"/>
        <v>121</v>
      </c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126"/>
    </row>
    <row r="174" spans="1:41" ht="13.5" customHeight="1">
      <c r="A174" s="127">
        <f t="shared" si="1"/>
        <v>122</v>
      </c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126"/>
    </row>
    <row r="175" spans="1:41" ht="13.5" customHeight="1">
      <c r="A175" s="127">
        <f t="shared" si="1"/>
        <v>123</v>
      </c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  <c r="AN175" s="58"/>
      <c r="AO175" s="126"/>
    </row>
    <row r="176" spans="1:41" ht="13.5" customHeight="1">
      <c r="A176" s="127">
        <f t="shared" si="1"/>
        <v>124</v>
      </c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126"/>
    </row>
    <row r="177" spans="1:41" ht="13.5" customHeight="1">
      <c r="A177" s="127">
        <f t="shared" si="1"/>
        <v>125</v>
      </c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126"/>
    </row>
    <row r="178" spans="1:41" ht="13.5" customHeight="1">
      <c r="A178" s="127">
        <f t="shared" si="1"/>
        <v>126</v>
      </c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126"/>
    </row>
    <row r="179" spans="1:41" ht="13.5" customHeight="1">
      <c r="A179" s="127">
        <f t="shared" si="1"/>
        <v>127</v>
      </c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  <c r="AO179" s="126"/>
    </row>
    <row r="180" spans="1:41" ht="13.5" customHeight="1">
      <c r="A180" s="127">
        <f t="shared" si="1"/>
        <v>128</v>
      </c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126"/>
    </row>
    <row r="181" spans="1:41" ht="13.5" customHeight="1">
      <c r="A181" s="127">
        <f t="shared" si="1"/>
        <v>129</v>
      </c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  <c r="AO181" s="126"/>
    </row>
    <row r="182" spans="1:41" ht="13.5" customHeight="1">
      <c r="A182" s="127">
        <f t="shared" ref="A182:A245" si="2">A181+1</f>
        <v>130</v>
      </c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  <c r="AO182" s="126"/>
    </row>
    <row r="183" spans="1:41" ht="13.5" customHeight="1">
      <c r="A183" s="127">
        <f t="shared" si="2"/>
        <v>131</v>
      </c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126"/>
    </row>
    <row r="184" spans="1:41" ht="13.5" customHeight="1">
      <c r="A184" s="127">
        <f t="shared" si="2"/>
        <v>132</v>
      </c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126"/>
    </row>
    <row r="185" spans="1:41" ht="13.5" customHeight="1">
      <c r="A185" s="127">
        <f t="shared" si="2"/>
        <v>133</v>
      </c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126"/>
    </row>
    <row r="186" spans="1:41" ht="13.5" customHeight="1">
      <c r="A186" s="127">
        <f t="shared" si="2"/>
        <v>134</v>
      </c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126"/>
    </row>
    <row r="187" spans="1:41" ht="13.5" customHeight="1">
      <c r="A187" s="127">
        <f t="shared" si="2"/>
        <v>135</v>
      </c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  <c r="AO187" s="126"/>
    </row>
    <row r="188" spans="1:41" ht="13.5" customHeight="1">
      <c r="A188" s="127">
        <f t="shared" si="2"/>
        <v>136</v>
      </c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126"/>
    </row>
    <row r="189" spans="1:41" ht="13.5" customHeight="1">
      <c r="A189" s="127">
        <f t="shared" si="2"/>
        <v>137</v>
      </c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126"/>
    </row>
    <row r="190" spans="1:41" ht="13.5" customHeight="1">
      <c r="A190" s="127">
        <f t="shared" si="2"/>
        <v>138</v>
      </c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126"/>
    </row>
    <row r="191" spans="1:41" ht="13.5" customHeight="1">
      <c r="A191" s="127">
        <f t="shared" si="2"/>
        <v>139</v>
      </c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126"/>
    </row>
    <row r="192" spans="1:41" ht="13.5" customHeight="1">
      <c r="A192" s="127">
        <f t="shared" si="2"/>
        <v>140</v>
      </c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126"/>
    </row>
    <row r="193" spans="1:41" ht="13.5" customHeight="1">
      <c r="A193" s="127">
        <f t="shared" si="2"/>
        <v>141</v>
      </c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126"/>
    </row>
    <row r="194" spans="1:41" ht="13.5" customHeight="1">
      <c r="A194" s="127">
        <f t="shared" si="2"/>
        <v>142</v>
      </c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126"/>
    </row>
    <row r="195" spans="1:41" ht="13.5" customHeight="1">
      <c r="A195" s="127">
        <f t="shared" si="2"/>
        <v>143</v>
      </c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8"/>
      <c r="AM195" s="58"/>
      <c r="AN195" s="58"/>
      <c r="AO195" s="126"/>
    </row>
    <row r="196" spans="1:41" ht="13.5" customHeight="1">
      <c r="A196" s="127">
        <f t="shared" si="2"/>
        <v>144</v>
      </c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126"/>
    </row>
    <row r="197" spans="1:41" ht="13.5" customHeight="1">
      <c r="A197" s="127">
        <f t="shared" si="2"/>
        <v>145</v>
      </c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  <c r="AM197" s="58"/>
      <c r="AN197" s="58"/>
      <c r="AO197" s="126"/>
    </row>
    <row r="198" spans="1:41" ht="13.5" customHeight="1">
      <c r="A198" s="127">
        <f t="shared" si="2"/>
        <v>146</v>
      </c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126"/>
    </row>
    <row r="199" spans="1:41" ht="13.5" customHeight="1">
      <c r="A199" s="127">
        <f t="shared" si="2"/>
        <v>147</v>
      </c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126"/>
    </row>
    <row r="200" spans="1:41" ht="13.5" customHeight="1">
      <c r="A200" s="127">
        <f t="shared" si="2"/>
        <v>148</v>
      </c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126"/>
    </row>
    <row r="201" spans="1:41" ht="13.5" customHeight="1">
      <c r="A201" s="127">
        <f t="shared" si="2"/>
        <v>149</v>
      </c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126"/>
    </row>
    <row r="202" spans="1:41" ht="13.5" customHeight="1">
      <c r="A202" s="127">
        <f t="shared" si="2"/>
        <v>150</v>
      </c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126"/>
    </row>
    <row r="203" spans="1:41" ht="13.5" customHeight="1">
      <c r="A203" s="127">
        <f t="shared" si="2"/>
        <v>151</v>
      </c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126"/>
    </row>
    <row r="204" spans="1:41" ht="13.5" customHeight="1">
      <c r="A204" s="127">
        <f t="shared" si="2"/>
        <v>152</v>
      </c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126"/>
    </row>
    <row r="205" spans="1:41" ht="13.5" customHeight="1">
      <c r="A205" s="127">
        <f t="shared" si="2"/>
        <v>153</v>
      </c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126"/>
    </row>
    <row r="206" spans="1:41" ht="13.5" customHeight="1">
      <c r="A206" s="127">
        <f t="shared" si="2"/>
        <v>154</v>
      </c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126"/>
    </row>
    <row r="207" spans="1:41" ht="13.5" customHeight="1">
      <c r="A207" s="127">
        <f t="shared" si="2"/>
        <v>155</v>
      </c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126"/>
    </row>
    <row r="208" spans="1:41" ht="13.5" customHeight="1">
      <c r="A208" s="127">
        <f t="shared" si="2"/>
        <v>156</v>
      </c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126"/>
    </row>
    <row r="209" spans="1:41" ht="13.5" customHeight="1">
      <c r="A209" s="127">
        <f t="shared" si="2"/>
        <v>157</v>
      </c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126"/>
    </row>
    <row r="210" spans="1:41" ht="13.5" customHeight="1">
      <c r="A210" s="127">
        <f t="shared" si="2"/>
        <v>158</v>
      </c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126"/>
    </row>
    <row r="211" spans="1:41" ht="13.5" customHeight="1">
      <c r="A211" s="127">
        <f t="shared" si="2"/>
        <v>159</v>
      </c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126"/>
    </row>
    <row r="212" spans="1:41" ht="13.5" customHeight="1">
      <c r="A212" s="127">
        <f t="shared" si="2"/>
        <v>160</v>
      </c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126"/>
    </row>
    <row r="213" spans="1:41" ht="13.5" customHeight="1">
      <c r="A213" s="127">
        <f t="shared" si="2"/>
        <v>161</v>
      </c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126"/>
    </row>
    <row r="214" spans="1:41" ht="13.5" customHeight="1">
      <c r="A214" s="127">
        <f t="shared" si="2"/>
        <v>162</v>
      </c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126"/>
    </row>
    <row r="215" spans="1:41" ht="13.5" customHeight="1">
      <c r="A215" s="127">
        <f t="shared" si="2"/>
        <v>163</v>
      </c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126"/>
    </row>
    <row r="216" spans="1:41" ht="13.5" customHeight="1">
      <c r="A216" s="127">
        <f t="shared" si="2"/>
        <v>164</v>
      </c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  <c r="AO216" s="126"/>
    </row>
    <row r="217" spans="1:41" ht="13.5" customHeight="1">
      <c r="A217" s="127">
        <f t="shared" si="2"/>
        <v>165</v>
      </c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  <c r="AO217" s="126"/>
    </row>
    <row r="218" spans="1:41" ht="13.5" customHeight="1">
      <c r="A218" s="127">
        <f t="shared" si="2"/>
        <v>166</v>
      </c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  <c r="AN218" s="58"/>
      <c r="AO218" s="126"/>
    </row>
    <row r="219" spans="1:41" ht="13.5" customHeight="1">
      <c r="A219" s="127">
        <f t="shared" si="2"/>
        <v>167</v>
      </c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126"/>
    </row>
    <row r="220" spans="1:41" ht="13.5" customHeight="1">
      <c r="A220" s="127">
        <f t="shared" si="2"/>
        <v>168</v>
      </c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126"/>
    </row>
    <row r="221" spans="1:41" ht="13.5" customHeight="1">
      <c r="A221" s="127">
        <f t="shared" si="2"/>
        <v>169</v>
      </c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  <c r="AN221" s="58"/>
      <c r="AO221" s="126"/>
    </row>
    <row r="222" spans="1:41" ht="13.5" customHeight="1">
      <c r="A222" s="127">
        <f t="shared" si="2"/>
        <v>170</v>
      </c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126"/>
    </row>
    <row r="223" spans="1:41" ht="13.5" customHeight="1">
      <c r="A223" s="127">
        <f t="shared" si="2"/>
        <v>171</v>
      </c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126"/>
    </row>
    <row r="224" spans="1:41" ht="13.5" customHeight="1">
      <c r="A224" s="127">
        <f t="shared" si="2"/>
        <v>172</v>
      </c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126"/>
    </row>
    <row r="225" spans="1:41" ht="13.5" customHeight="1">
      <c r="A225" s="127">
        <f t="shared" si="2"/>
        <v>173</v>
      </c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126"/>
    </row>
    <row r="226" spans="1:41" ht="13.5" customHeight="1">
      <c r="A226" s="127">
        <f t="shared" si="2"/>
        <v>174</v>
      </c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126"/>
    </row>
    <row r="227" spans="1:41" ht="13.5" customHeight="1">
      <c r="A227" s="127">
        <f t="shared" si="2"/>
        <v>175</v>
      </c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126"/>
    </row>
    <row r="228" spans="1:41" ht="13.5" customHeight="1">
      <c r="A228" s="127">
        <f t="shared" si="2"/>
        <v>176</v>
      </c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126"/>
    </row>
    <row r="229" spans="1:41" ht="13.5" customHeight="1">
      <c r="A229" s="127">
        <f t="shared" si="2"/>
        <v>177</v>
      </c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126"/>
    </row>
    <row r="230" spans="1:41" ht="13.5" customHeight="1">
      <c r="A230" s="127">
        <f t="shared" si="2"/>
        <v>178</v>
      </c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126"/>
    </row>
    <row r="231" spans="1:41" ht="13.5" customHeight="1">
      <c r="A231" s="127">
        <f t="shared" si="2"/>
        <v>179</v>
      </c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126"/>
    </row>
    <row r="232" spans="1:41" ht="13.5" customHeight="1">
      <c r="A232" s="127">
        <f t="shared" si="2"/>
        <v>180</v>
      </c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126"/>
    </row>
    <row r="233" spans="1:41" ht="13.5" customHeight="1">
      <c r="A233" s="127">
        <f t="shared" si="2"/>
        <v>181</v>
      </c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126"/>
    </row>
    <row r="234" spans="1:41" ht="13.5" customHeight="1">
      <c r="A234" s="127">
        <f t="shared" si="2"/>
        <v>182</v>
      </c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126"/>
    </row>
    <row r="235" spans="1:41" ht="13.5" customHeight="1">
      <c r="A235" s="127">
        <f t="shared" si="2"/>
        <v>183</v>
      </c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126"/>
    </row>
    <row r="236" spans="1:41" ht="13.5" customHeight="1">
      <c r="A236" s="127">
        <f t="shared" si="2"/>
        <v>184</v>
      </c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126"/>
    </row>
    <row r="237" spans="1:41" ht="13.5" customHeight="1">
      <c r="A237" s="127">
        <f t="shared" si="2"/>
        <v>185</v>
      </c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126"/>
    </row>
    <row r="238" spans="1:41" ht="13.5" customHeight="1">
      <c r="A238" s="127">
        <f t="shared" si="2"/>
        <v>186</v>
      </c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8"/>
      <c r="AL238" s="58"/>
      <c r="AM238" s="58"/>
      <c r="AN238" s="58"/>
      <c r="AO238" s="126"/>
    </row>
    <row r="239" spans="1:41" ht="13.5" customHeight="1">
      <c r="A239" s="127">
        <f t="shared" si="2"/>
        <v>187</v>
      </c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  <c r="AK239" s="58"/>
      <c r="AL239" s="58"/>
      <c r="AM239" s="58"/>
      <c r="AN239" s="58"/>
      <c r="AO239" s="126"/>
    </row>
    <row r="240" spans="1:41" ht="13.5" customHeight="1">
      <c r="A240" s="127">
        <f t="shared" si="2"/>
        <v>188</v>
      </c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  <c r="AK240" s="58"/>
      <c r="AL240" s="58"/>
      <c r="AM240" s="58"/>
      <c r="AN240" s="58"/>
      <c r="AO240" s="126"/>
    </row>
    <row r="241" spans="1:41" ht="13.5" customHeight="1">
      <c r="A241" s="127">
        <f t="shared" si="2"/>
        <v>189</v>
      </c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  <c r="AK241" s="58"/>
      <c r="AL241" s="58"/>
      <c r="AM241" s="58"/>
      <c r="AN241" s="58"/>
      <c r="AO241" s="126"/>
    </row>
    <row r="242" spans="1:41" ht="13.5" customHeight="1">
      <c r="A242" s="127">
        <f t="shared" si="2"/>
        <v>190</v>
      </c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  <c r="AK242" s="58"/>
      <c r="AL242" s="58"/>
      <c r="AM242" s="58"/>
      <c r="AN242" s="58"/>
      <c r="AO242" s="126"/>
    </row>
    <row r="243" spans="1:41" ht="13.5" customHeight="1">
      <c r="A243" s="127">
        <f t="shared" si="2"/>
        <v>191</v>
      </c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  <c r="AK243" s="58"/>
      <c r="AL243" s="58"/>
      <c r="AM243" s="58"/>
      <c r="AN243" s="58"/>
      <c r="AO243" s="126"/>
    </row>
    <row r="244" spans="1:41" ht="13.5" customHeight="1">
      <c r="A244" s="127">
        <f t="shared" si="2"/>
        <v>192</v>
      </c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  <c r="AK244" s="58"/>
      <c r="AL244" s="58"/>
      <c r="AM244" s="58"/>
      <c r="AN244" s="58"/>
      <c r="AO244" s="126"/>
    </row>
    <row r="245" spans="1:41" ht="13.5" customHeight="1">
      <c r="A245" s="127">
        <f t="shared" si="2"/>
        <v>193</v>
      </c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  <c r="AK245" s="58"/>
      <c r="AL245" s="58"/>
      <c r="AM245" s="58"/>
      <c r="AN245" s="58"/>
      <c r="AO245" s="126"/>
    </row>
    <row r="246" spans="1:41" ht="13.5" customHeight="1">
      <c r="A246" s="127">
        <f t="shared" ref="A246:A309" si="3">A245+1</f>
        <v>194</v>
      </c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126"/>
    </row>
    <row r="247" spans="1:41" ht="13.5" customHeight="1">
      <c r="A247" s="127">
        <f t="shared" si="3"/>
        <v>195</v>
      </c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8"/>
      <c r="AL247" s="58"/>
      <c r="AM247" s="58"/>
      <c r="AN247" s="58"/>
      <c r="AO247" s="126"/>
    </row>
    <row r="248" spans="1:41" ht="13.5" customHeight="1">
      <c r="A248" s="127">
        <f t="shared" si="3"/>
        <v>196</v>
      </c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8"/>
      <c r="AL248" s="58"/>
      <c r="AM248" s="58"/>
      <c r="AN248" s="58"/>
      <c r="AO248" s="126"/>
    </row>
    <row r="249" spans="1:41" ht="13.5" customHeight="1">
      <c r="A249" s="127">
        <f t="shared" si="3"/>
        <v>197</v>
      </c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  <c r="AK249" s="58"/>
      <c r="AL249" s="58"/>
      <c r="AM249" s="58"/>
      <c r="AN249" s="58"/>
      <c r="AO249" s="126"/>
    </row>
    <row r="250" spans="1:41" ht="13.5" customHeight="1">
      <c r="A250" s="127">
        <f t="shared" si="3"/>
        <v>198</v>
      </c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  <c r="AK250" s="58"/>
      <c r="AL250" s="58"/>
      <c r="AM250" s="58"/>
      <c r="AN250" s="58"/>
      <c r="AO250" s="126"/>
    </row>
    <row r="251" spans="1:41" ht="13.5" customHeight="1">
      <c r="A251" s="127">
        <f t="shared" si="3"/>
        <v>199</v>
      </c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  <c r="AK251" s="58"/>
      <c r="AL251" s="58"/>
      <c r="AM251" s="58"/>
      <c r="AN251" s="58"/>
      <c r="AO251" s="126"/>
    </row>
    <row r="252" spans="1:41" ht="13.5" customHeight="1">
      <c r="A252" s="127">
        <f t="shared" si="3"/>
        <v>200</v>
      </c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  <c r="AK252" s="58"/>
      <c r="AL252" s="58"/>
      <c r="AM252" s="58"/>
      <c r="AN252" s="58"/>
      <c r="AO252" s="126"/>
    </row>
    <row r="253" spans="1:41" ht="13.5" customHeight="1">
      <c r="A253" s="127">
        <f t="shared" si="3"/>
        <v>201</v>
      </c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  <c r="AK253" s="58"/>
      <c r="AL253" s="58"/>
      <c r="AM253" s="58"/>
      <c r="AN253" s="58"/>
      <c r="AO253" s="126"/>
    </row>
    <row r="254" spans="1:41" ht="13.5" customHeight="1">
      <c r="A254" s="127">
        <f t="shared" si="3"/>
        <v>202</v>
      </c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  <c r="AK254" s="58"/>
      <c r="AL254" s="58"/>
      <c r="AM254" s="58"/>
      <c r="AN254" s="58"/>
      <c r="AO254" s="126"/>
    </row>
    <row r="255" spans="1:41" ht="13.5" customHeight="1">
      <c r="A255" s="127">
        <f t="shared" si="3"/>
        <v>203</v>
      </c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  <c r="AK255" s="58"/>
      <c r="AL255" s="58"/>
      <c r="AM255" s="58"/>
      <c r="AN255" s="58"/>
      <c r="AO255" s="126"/>
    </row>
    <row r="256" spans="1:41" ht="13.5" customHeight="1">
      <c r="A256" s="127">
        <f t="shared" si="3"/>
        <v>204</v>
      </c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58"/>
      <c r="AL256" s="58"/>
      <c r="AM256" s="58"/>
      <c r="AN256" s="58"/>
      <c r="AO256" s="126"/>
    </row>
    <row r="257" spans="1:41" ht="13.5" customHeight="1">
      <c r="A257" s="127">
        <f t="shared" si="3"/>
        <v>205</v>
      </c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  <c r="AK257" s="58"/>
      <c r="AL257" s="58"/>
      <c r="AM257" s="58"/>
      <c r="AN257" s="58"/>
      <c r="AO257" s="126"/>
    </row>
    <row r="258" spans="1:41" ht="13.5" customHeight="1">
      <c r="A258" s="127">
        <f t="shared" si="3"/>
        <v>206</v>
      </c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  <c r="AK258" s="58"/>
      <c r="AL258" s="58"/>
      <c r="AM258" s="58"/>
      <c r="AN258" s="58"/>
      <c r="AO258" s="126"/>
    </row>
    <row r="259" spans="1:41" ht="13.5" customHeight="1">
      <c r="A259" s="127">
        <f t="shared" si="3"/>
        <v>207</v>
      </c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  <c r="AK259" s="58"/>
      <c r="AL259" s="58"/>
      <c r="AM259" s="58"/>
      <c r="AN259" s="58"/>
      <c r="AO259" s="126"/>
    </row>
    <row r="260" spans="1:41" ht="13.5" customHeight="1">
      <c r="A260" s="127">
        <f t="shared" si="3"/>
        <v>208</v>
      </c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8"/>
      <c r="AL260" s="58"/>
      <c r="AM260" s="58"/>
      <c r="AN260" s="58"/>
      <c r="AO260" s="126"/>
    </row>
    <row r="261" spans="1:41" ht="13.5" customHeight="1">
      <c r="A261" s="127">
        <f t="shared" si="3"/>
        <v>209</v>
      </c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8"/>
      <c r="AL261" s="58"/>
      <c r="AM261" s="58"/>
      <c r="AN261" s="58"/>
      <c r="AO261" s="126"/>
    </row>
    <row r="262" spans="1:41" ht="13.5" customHeight="1">
      <c r="A262" s="127">
        <f t="shared" si="3"/>
        <v>210</v>
      </c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  <c r="AK262" s="58"/>
      <c r="AL262" s="58"/>
      <c r="AM262" s="58"/>
      <c r="AN262" s="58"/>
      <c r="AO262" s="126"/>
    </row>
    <row r="263" spans="1:41" ht="13.5" customHeight="1">
      <c r="A263" s="127">
        <f t="shared" si="3"/>
        <v>211</v>
      </c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  <c r="AK263" s="58"/>
      <c r="AL263" s="58"/>
      <c r="AM263" s="58"/>
      <c r="AN263" s="58"/>
      <c r="AO263" s="126"/>
    </row>
    <row r="264" spans="1:41" ht="13.5" customHeight="1">
      <c r="A264" s="127">
        <f t="shared" si="3"/>
        <v>212</v>
      </c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  <c r="AK264" s="58"/>
      <c r="AL264" s="58"/>
      <c r="AM264" s="58"/>
      <c r="AN264" s="58"/>
      <c r="AO264" s="126"/>
    </row>
    <row r="265" spans="1:41" ht="13.5" customHeight="1">
      <c r="A265" s="127">
        <f t="shared" si="3"/>
        <v>213</v>
      </c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  <c r="AK265" s="58"/>
      <c r="AL265" s="58"/>
      <c r="AM265" s="58"/>
      <c r="AN265" s="58"/>
      <c r="AO265" s="126"/>
    </row>
    <row r="266" spans="1:41" ht="13.5" customHeight="1">
      <c r="A266" s="127">
        <f t="shared" si="3"/>
        <v>214</v>
      </c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58"/>
      <c r="AL266" s="58"/>
      <c r="AM266" s="58"/>
      <c r="AN266" s="58"/>
      <c r="AO266" s="126"/>
    </row>
    <row r="267" spans="1:41" ht="13.5" customHeight="1">
      <c r="A267" s="127">
        <f t="shared" si="3"/>
        <v>215</v>
      </c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  <c r="AK267" s="58"/>
      <c r="AL267" s="58"/>
      <c r="AM267" s="58"/>
      <c r="AN267" s="58"/>
      <c r="AO267" s="126"/>
    </row>
    <row r="268" spans="1:41" ht="13.5" customHeight="1">
      <c r="A268" s="127">
        <f t="shared" si="3"/>
        <v>216</v>
      </c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  <c r="AK268" s="58"/>
      <c r="AL268" s="58"/>
      <c r="AM268" s="58"/>
      <c r="AN268" s="58"/>
      <c r="AO268" s="126"/>
    </row>
    <row r="269" spans="1:41" ht="13.5" customHeight="1">
      <c r="A269" s="127">
        <f t="shared" si="3"/>
        <v>217</v>
      </c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  <c r="AK269" s="58"/>
      <c r="AL269" s="58"/>
      <c r="AM269" s="58"/>
      <c r="AN269" s="58"/>
      <c r="AO269" s="126"/>
    </row>
    <row r="270" spans="1:41" ht="13.5" customHeight="1">
      <c r="A270" s="127">
        <f t="shared" si="3"/>
        <v>218</v>
      </c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  <c r="AK270" s="58"/>
      <c r="AL270" s="58"/>
      <c r="AM270" s="58"/>
      <c r="AN270" s="58"/>
      <c r="AO270" s="126"/>
    </row>
    <row r="271" spans="1:41" ht="13.5" customHeight="1">
      <c r="A271" s="127">
        <f t="shared" si="3"/>
        <v>219</v>
      </c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  <c r="AK271" s="58"/>
      <c r="AL271" s="58"/>
      <c r="AM271" s="58"/>
      <c r="AN271" s="58"/>
      <c r="AO271" s="126"/>
    </row>
    <row r="272" spans="1:41" ht="13.5" customHeight="1">
      <c r="A272" s="127">
        <f t="shared" si="3"/>
        <v>220</v>
      </c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  <c r="AK272" s="58"/>
      <c r="AL272" s="58"/>
      <c r="AM272" s="58"/>
      <c r="AN272" s="58"/>
      <c r="AO272" s="126"/>
    </row>
    <row r="273" spans="1:41" ht="13.5" customHeight="1">
      <c r="A273" s="127">
        <f t="shared" si="3"/>
        <v>221</v>
      </c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  <c r="AK273" s="58"/>
      <c r="AL273" s="58"/>
      <c r="AM273" s="58"/>
      <c r="AN273" s="58"/>
      <c r="AO273" s="126"/>
    </row>
    <row r="274" spans="1:41" ht="13.5" customHeight="1">
      <c r="A274" s="127">
        <f t="shared" si="3"/>
        <v>222</v>
      </c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  <c r="AK274" s="58"/>
      <c r="AL274" s="58"/>
      <c r="AM274" s="58"/>
      <c r="AN274" s="58"/>
      <c r="AO274" s="126"/>
    </row>
    <row r="275" spans="1:41" ht="13.5" customHeight="1">
      <c r="A275" s="127">
        <f t="shared" si="3"/>
        <v>223</v>
      </c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  <c r="AK275" s="58"/>
      <c r="AL275" s="58"/>
      <c r="AM275" s="58"/>
      <c r="AN275" s="58"/>
      <c r="AO275" s="126"/>
    </row>
    <row r="276" spans="1:41" ht="13.5" customHeight="1">
      <c r="A276" s="127">
        <f t="shared" si="3"/>
        <v>224</v>
      </c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  <c r="AK276" s="58"/>
      <c r="AL276" s="58"/>
      <c r="AM276" s="58"/>
      <c r="AN276" s="58"/>
      <c r="AO276" s="126"/>
    </row>
    <row r="277" spans="1:41" ht="13.5" customHeight="1">
      <c r="A277" s="127">
        <f t="shared" si="3"/>
        <v>225</v>
      </c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  <c r="AK277" s="58"/>
      <c r="AL277" s="58"/>
      <c r="AM277" s="58"/>
      <c r="AN277" s="58"/>
      <c r="AO277" s="126"/>
    </row>
    <row r="278" spans="1:41" ht="13.5" customHeight="1">
      <c r="A278" s="127">
        <f t="shared" si="3"/>
        <v>226</v>
      </c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  <c r="AK278" s="58"/>
      <c r="AL278" s="58"/>
      <c r="AM278" s="58"/>
      <c r="AN278" s="58"/>
      <c r="AO278" s="126"/>
    </row>
    <row r="279" spans="1:41" ht="13.5" customHeight="1">
      <c r="A279" s="127">
        <f t="shared" si="3"/>
        <v>227</v>
      </c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  <c r="AK279" s="58"/>
      <c r="AL279" s="58"/>
      <c r="AM279" s="58"/>
      <c r="AN279" s="58"/>
      <c r="AO279" s="126"/>
    </row>
    <row r="280" spans="1:41" ht="13.5" customHeight="1">
      <c r="A280" s="127">
        <f t="shared" si="3"/>
        <v>228</v>
      </c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  <c r="AK280" s="58"/>
      <c r="AL280" s="58"/>
      <c r="AM280" s="58"/>
      <c r="AN280" s="58"/>
      <c r="AO280" s="126"/>
    </row>
    <row r="281" spans="1:41" ht="13.5" customHeight="1">
      <c r="A281" s="127">
        <f t="shared" si="3"/>
        <v>229</v>
      </c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  <c r="AK281" s="58"/>
      <c r="AL281" s="58"/>
      <c r="AM281" s="58"/>
      <c r="AN281" s="58"/>
      <c r="AO281" s="126"/>
    </row>
    <row r="282" spans="1:41" ht="13.5" customHeight="1">
      <c r="A282" s="127">
        <f t="shared" si="3"/>
        <v>230</v>
      </c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  <c r="AK282" s="58"/>
      <c r="AL282" s="58"/>
      <c r="AM282" s="58"/>
      <c r="AN282" s="58"/>
      <c r="AO282" s="126"/>
    </row>
    <row r="283" spans="1:41" ht="13.5" customHeight="1">
      <c r="A283" s="127">
        <f t="shared" si="3"/>
        <v>231</v>
      </c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  <c r="AK283" s="58"/>
      <c r="AL283" s="58"/>
      <c r="AM283" s="58"/>
      <c r="AN283" s="58"/>
      <c r="AO283" s="126"/>
    </row>
    <row r="284" spans="1:41" ht="13.5" customHeight="1">
      <c r="A284" s="127">
        <f t="shared" si="3"/>
        <v>232</v>
      </c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  <c r="AK284" s="58"/>
      <c r="AL284" s="58"/>
      <c r="AM284" s="58"/>
      <c r="AN284" s="58"/>
      <c r="AO284" s="126"/>
    </row>
    <row r="285" spans="1:41" ht="13.5" customHeight="1">
      <c r="A285" s="127">
        <f t="shared" si="3"/>
        <v>233</v>
      </c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  <c r="AJ285" s="58"/>
      <c r="AK285" s="58"/>
      <c r="AL285" s="58"/>
      <c r="AM285" s="58"/>
      <c r="AN285" s="58"/>
      <c r="AO285" s="126"/>
    </row>
    <row r="286" spans="1:41" ht="13.5" customHeight="1">
      <c r="A286" s="127">
        <f t="shared" si="3"/>
        <v>234</v>
      </c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  <c r="AJ286" s="58"/>
      <c r="AK286" s="58"/>
      <c r="AL286" s="58"/>
      <c r="AM286" s="58"/>
      <c r="AN286" s="58"/>
      <c r="AO286" s="126"/>
    </row>
    <row r="287" spans="1:41" ht="13.5" customHeight="1">
      <c r="A287" s="127">
        <f t="shared" si="3"/>
        <v>235</v>
      </c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58"/>
      <c r="AJ287" s="58"/>
      <c r="AK287" s="58"/>
      <c r="AL287" s="58"/>
      <c r="AM287" s="58"/>
      <c r="AN287" s="58"/>
      <c r="AO287" s="126"/>
    </row>
    <row r="288" spans="1:41" ht="13.5" customHeight="1">
      <c r="A288" s="127">
        <f t="shared" si="3"/>
        <v>236</v>
      </c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  <c r="AK288" s="58"/>
      <c r="AL288" s="58"/>
      <c r="AM288" s="58"/>
      <c r="AN288" s="58"/>
      <c r="AO288" s="126"/>
    </row>
    <row r="289" spans="1:41" ht="13.5" customHeight="1">
      <c r="A289" s="127">
        <f t="shared" si="3"/>
        <v>237</v>
      </c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58"/>
      <c r="AJ289" s="58"/>
      <c r="AK289" s="58"/>
      <c r="AL289" s="58"/>
      <c r="AM289" s="58"/>
      <c r="AN289" s="58"/>
      <c r="AO289" s="126"/>
    </row>
    <row r="290" spans="1:41" ht="13.5" customHeight="1">
      <c r="A290" s="127">
        <f t="shared" si="3"/>
        <v>238</v>
      </c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  <c r="AJ290" s="58"/>
      <c r="AK290" s="58"/>
      <c r="AL290" s="58"/>
      <c r="AM290" s="58"/>
      <c r="AN290" s="58"/>
      <c r="AO290" s="126"/>
    </row>
    <row r="291" spans="1:41" ht="13.5" customHeight="1">
      <c r="A291" s="127">
        <f t="shared" si="3"/>
        <v>239</v>
      </c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  <c r="AJ291" s="58"/>
      <c r="AK291" s="58"/>
      <c r="AL291" s="58"/>
      <c r="AM291" s="58"/>
      <c r="AN291" s="58"/>
      <c r="AO291" s="126"/>
    </row>
    <row r="292" spans="1:41" ht="13.5" customHeight="1">
      <c r="A292" s="127">
        <f t="shared" si="3"/>
        <v>240</v>
      </c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  <c r="AK292" s="58"/>
      <c r="AL292" s="58"/>
      <c r="AM292" s="58"/>
      <c r="AN292" s="58"/>
      <c r="AO292" s="126"/>
    </row>
    <row r="293" spans="1:41" ht="13.5" customHeight="1">
      <c r="A293" s="127">
        <f t="shared" si="3"/>
        <v>241</v>
      </c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  <c r="AJ293" s="58"/>
      <c r="AK293" s="58"/>
      <c r="AL293" s="58"/>
      <c r="AM293" s="58"/>
      <c r="AN293" s="58"/>
      <c r="AO293" s="126"/>
    </row>
    <row r="294" spans="1:41" ht="13.5" customHeight="1">
      <c r="A294" s="127">
        <f t="shared" si="3"/>
        <v>242</v>
      </c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58"/>
      <c r="AJ294" s="58"/>
      <c r="AK294" s="58"/>
      <c r="AL294" s="58"/>
      <c r="AM294" s="58"/>
      <c r="AN294" s="58"/>
      <c r="AO294" s="126"/>
    </row>
    <row r="295" spans="1:41" ht="13.5" customHeight="1">
      <c r="A295" s="127">
        <f t="shared" si="3"/>
        <v>243</v>
      </c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58"/>
      <c r="AJ295" s="58"/>
      <c r="AK295" s="58"/>
      <c r="AL295" s="58"/>
      <c r="AM295" s="58"/>
      <c r="AN295" s="58"/>
      <c r="AO295" s="126"/>
    </row>
    <row r="296" spans="1:41" ht="13.5" customHeight="1">
      <c r="A296" s="127">
        <f t="shared" si="3"/>
        <v>244</v>
      </c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58"/>
      <c r="AJ296" s="58"/>
      <c r="AK296" s="58"/>
      <c r="AL296" s="58"/>
      <c r="AM296" s="58"/>
      <c r="AN296" s="58"/>
      <c r="AO296" s="126"/>
    </row>
    <row r="297" spans="1:41" ht="13.5" customHeight="1">
      <c r="A297" s="127">
        <f t="shared" si="3"/>
        <v>245</v>
      </c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58"/>
      <c r="AJ297" s="58"/>
      <c r="AK297" s="58"/>
      <c r="AL297" s="58"/>
      <c r="AM297" s="58"/>
      <c r="AN297" s="58"/>
      <c r="AO297" s="126"/>
    </row>
    <row r="298" spans="1:41" ht="13.5" customHeight="1">
      <c r="A298" s="127">
        <f t="shared" si="3"/>
        <v>246</v>
      </c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  <c r="AK298" s="58"/>
      <c r="AL298" s="58"/>
      <c r="AM298" s="58"/>
      <c r="AN298" s="58"/>
      <c r="AO298" s="126"/>
    </row>
    <row r="299" spans="1:41" ht="13.5" customHeight="1">
      <c r="A299" s="127">
        <f t="shared" si="3"/>
        <v>247</v>
      </c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  <c r="AK299" s="58"/>
      <c r="AL299" s="58"/>
      <c r="AM299" s="58"/>
      <c r="AN299" s="58"/>
      <c r="AO299" s="126"/>
    </row>
    <row r="300" spans="1:41" ht="13.5" customHeight="1">
      <c r="A300" s="127">
        <f t="shared" si="3"/>
        <v>248</v>
      </c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  <c r="AK300" s="58"/>
      <c r="AL300" s="58"/>
      <c r="AM300" s="58"/>
      <c r="AN300" s="58"/>
      <c r="AO300" s="126"/>
    </row>
    <row r="301" spans="1:41" ht="13.5" customHeight="1">
      <c r="A301" s="127">
        <f t="shared" si="3"/>
        <v>249</v>
      </c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  <c r="AK301" s="58"/>
      <c r="AL301" s="58"/>
      <c r="AM301" s="58"/>
      <c r="AN301" s="58"/>
      <c r="AO301" s="126"/>
    </row>
    <row r="302" spans="1:41" ht="13.5" customHeight="1">
      <c r="A302" s="127">
        <f t="shared" si="3"/>
        <v>250</v>
      </c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  <c r="AK302" s="58"/>
      <c r="AL302" s="58"/>
      <c r="AM302" s="58"/>
      <c r="AN302" s="58"/>
      <c r="AO302" s="126"/>
    </row>
    <row r="303" spans="1:41" ht="13.5" customHeight="1">
      <c r="A303" s="127">
        <f t="shared" si="3"/>
        <v>251</v>
      </c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  <c r="AK303" s="58"/>
      <c r="AL303" s="58"/>
      <c r="AM303" s="58"/>
      <c r="AN303" s="58"/>
      <c r="AO303" s="126"/>
    </row>
    <row r="304" spans="1:41" ht="13.5" customHeight="1">
      <c r="A304" s="127">
        <f t="shared" si="3"/>
        <v>252</v>
      </c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  <c r="AK304" s="58"/>
      <c r="AL304" s="58"/>
      <c r="AM304" s="58"/>
      <c r="AN304" s="58"/>
      <c r="AO304" s="126"/>
    </row>
    <row r="305" spans="1:41" ht="13.5" customHeight="1">
      <c r="A305" s="127">
        <f t="shared" si="3"/>
        <v>253</v>
      </c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  <c r="AK305" s="58"/>
      <c r="AL305" s="58"/>
      <c r="AM305" s="58"/>
      <c r="AN305" s="58"/>
      <c r="AO305" s="126"/>
    </row>
    <row r="306" spans="1:41" ht="13.5" customHeight="1">
      <c r="A306" s="127">
        <f t="shared" si="3"/>
        <v>254</v>
      </c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  <c r="AK306" s="58"/>
      <c r="AL306" s="58"/>
      <c r="AM306" s="58"/>
      <c r="AN306" s="58"/>
      <c r="AO306" s="126"/>
    </row>
    <row r="307" spans="1:41" ht="13.5" customHeight="1">
      <c r="A307" s="127">
        <f t="shared" si="3"/>
        <v>255</v>
      </c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  <c r="AK307" s="58"/>
      <c r="AL307" s="58"/>
      <c r="AM307" s="58"/>
      <c r="AN307" s="58"/>
      <c r="AO307" s="126"/>
    </row>
    <row r="308" spans="1:41" ht="13.5" customHeight="1">
      <c r="A308" s="127">
        <f t="shared" si="3"/>
        <v>256</v>
      </c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  <c r="AK308" s="58"/>
      <c r="AL308" s="58"/>
      <c r="AM308" s="58"/>
      <c r="AN308" s="58"/>
      <c r="AO308" s="126"/>
    </row>
    <row r="309" spans="1:41" ht="13.5" customHeight="1">
      <c r="A309" s="127">
        <f t="shared" si="3"/>
        <v>257</v>
      </c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  <c r="AK309" s="58"/>
      <c r="AL309" s="58"/>
      <c r="AM309" s="58"/>
      <c r="AN309" s="58"/>
      <c r="AO309" s="126"/>
    </row>
    <row r="310" spans="1:41" ht="13.5" customHeight="1">
      <c r="A310" s="127">
        <f t="shared" ref="A310:A352" si="4">A309+1</f>
        <v>258</v>
      </c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  <c r="AK310" s="58"/>
      <c r="AL310" s="58"/>
      <c r="AM310" s="58"/>
      <c r="AN310" s="58"/>
      <c r="AO310" s="126"/>
    </row>
    <row r="311" spans="1:41" ht="13.5" customHeight="1">
      <c r="A311" s="127">
        <f t="shared" si="4"/>
        <v>259</v>
      </c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  <c r="AK311" s="58"/>
      <c r="AL311" s="58"/>
      <c r="AM311" s="58"/>
      <c r="AN311" s="58"/>
      <c r="AO311" s="126"/>
    </row>
    <row r="312" spans="1:41" ht="13.5" customHeight="1">
      <c r="A312" s="127">
        <f t="shared" si="4"/>
        <v>260</v>
      </c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  <c r="AK312" s="58"/>
      <c r="AL312" s="58"/>
      <c r="AM312" s="58"/>
      <c r="AN312" s="58"/>
      <c r="AO312" s="126"/>
    </row>
    <row r="313" spans="1:41" ht="13.5" customHeight="1">
      <c r="A313" s="127">
        <f t="shared" si="4"/>
        <v>261</v>
      </c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  <c r="AK313" s="58"/>
      <c r="AL313" s="58"/>
      <c r="AM313" s="58"/>
      <c r="AN313" s="58"/>
      <c r="AO313" s="126"/>
    </row>
    <row r="314" spans="1:41" ht="13.5" customHeight="1">
      <c r="A314" s="127">
        <f t="shared" si="4"/>
        <v>262</v>
      </c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  <c r="AK314" s="58"/>
      <c r="AL314" s="58"/>
      <c r="AM314" s="58"/>
      <c r="AN314" s="58"/>
      <c r="AO314" s="126"/>
    </row>
    <row r="315" spans="1:41" ht="13.5" customHeight="1">
      <c r="A315" s="127">
        <f t="shared" si="4"/>
        <v>263</v>
      </c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  <c r="AK315" s="58"/>
      <c r="AL315" s="58"/>
      <c r="AM315" s="58"/>
      <c r="AN315" s="58"/>
      <c r="AO315" s="126"/>
    </row>
    <row r="316" spans="1:41" ht="13.5" customHeight="1">
      <c r="A316" s="127">
        <f t="shared" si="4"/>
        <v>264</v>
      </c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  <c r="AK316" s="58"/>
      <c r="AL316" s="58"/>
      <c r="AM316" s="58"/>
      <c r="AN316" s="58"/>
      <c r="AO316" s="126"/>
    </row>
    <row r="317" spans="1:41" ht="13.5" customHeight="1">
      <c r="A317" s="127">
        <f t="shared" si="4"/>
        <v>265</v>
      </c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  <c r="AK317" s="58"/>
      <c r="AL317" s="58"/>
      <c r="AM317" s="58"/>
      <c r="AN317" s="58"/>
      <c r="AO317" s="126"/>
    </row>
    <row r="318" spans="1:41" ht="13.5" customHeight="1">
      <c r="A318" s="127">
        <f t="shared" si="4"/>
        <v>266</v>
      </c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  <c r="AK318" s="58"/>
      <c r="AL318" s="58"/>
      <c r="AM318" s="58"/>
      <c r="AN318" s="58"/>
      <c r="AO318" s="126"/>
    </row>
    <row r="319" spans="1:41" ht="13.5" customHeight="1">
      <c r="A319" s="127">
        <f t="shared" si="4"/>
        <v>267</v>
      </c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  <c r="AK319" s="58"/>
      <c r="AL319" s="58"/>
      <c r="AM319" s="58"/>
      <c r="AN319" s="58"/>
      <c r="AO319" s="126"/>
    </row>
    <row r="320" spans="1:41" ht="13.5" customHeight="1">
      <c r="A320" s="127">
        <f t="shared" si="4"/>
        <v>268</v>
      </c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  <c r="AK320" s="58"/>
      <c r="AL320" s="58"/>
      <c r="AM320" s="58"/>
      <c r="AN320" s="58"/>
      <c r="AO320" s="126"/>
    </row>
    <row r="321" spans="1:41" ht="13.5" customHeight="1">
      <c r="A321" s="127">
        <f t="shared" si="4"/>
        <v>269</v>
      </c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  <c r="AK321" s="58"/>
      <c r="AL321" s="58"/>
      <c r="AM321" s="58"/>
      <c r="AN321" s="58"/>
      <c r="AO321" s="126"/>
    </row>
    <row r="322" spans="1:41" ht="13.5" customHeight="1">
      <c r="A322" s="127">
        <f t="shared" si="4"/>
        <v>270</v>
      </c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  <c r="AK322" s="58"/>
      <c r="AL322" s="58"/>
      <c r="AM322" s="58"/>
      <c r="AN322" s="58"/>
      <c r="AO322" s="126"/>
    </row>
    <row r="323" spans="1:41" ht="13.5" customHeight="1">
      <c r="A323" s="127">
        <f t="shared" si="4"/>
        <v>271</v>
      </c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  <c r="AK323" s="58"/>
      <c r="AL323" s="58"/>
      <c r="AM323" s="58"/>
      <c r="AN323" s="58"/>
      <c r="AO323" s="126"/>
    </row>
    <row r="324" spans="1:41" ht="13.5" customHeight="1">
      <c r="A324" s="127">
        <f t="shared" si="4"/>
        <v>272</v>
      </c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  <c r="AK324" s="58"/>
      <c r="AL324" s="58"/>
      <c r="AM324" s="58"/>
      <c r="AN324" s="58"/>
      <c r="AO324" s="126"/>
    </row>
    <row r="325" spans="1:41" ht="13.5" customHeight="1">
      <c r="A325" s="127">
        <f t="shared" si="4"/>
        <v>273</v>
      </c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  <c r="AK325" s="58"/>
      <c r="AL325" s="58"/>
      <c r="AM325" s="58"/>
      <c r="AN325" s="58"/>
      <c r="AO325" s="126"/>
    </row>
    <row r="326" spans="1:41" ht="13.5" customHeight="1">
      <c r="A326" s="127">
        <f t="shared" si="4"/>
        <v>274</v>
      </c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  <c r="AK326" s="58"/>
      <c r="AL326" s="58"/>
      <c r="AM326" s="58"/>
      <c r="AN326" s="58"/>
      <c r="AO326" s="126"/>
    </row>
    <row r="327" spans="1:41" ht="13.5" customHeight="1">
      <c r="A327" s="127">
        <f t="shared" si="4"/>
        <v>275</v>
      </c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  <c r="AK327" s="58"/>
      <c r="AL327" s="58"/>
      <c r="AM327" s="58"/>
      <c r="AN327" s="58"/>
      <c r="AO327" s="126"/>
    </row>
    <row r="328" spans="1:41" ht="13.5" customHeight="1">
      <c r="A328" s="127">
        <f t="shared" si="4"/>
        <v>276</v>
      </c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58"/>
      <c r="AN328" s="58"/>
      <c r="AO328" s="126"/>
    </row>
    <row r="329" spans="1:41" ht="13.5" customHeight="1">
      <c r="A329" s="127">
        <f t="shared" si="4"/>
        <v>277</v>
      </c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  <c r="AK329" s="58"/>
      <c r="AL329" s="58"/>
      <c r="AM329" s="58"/>
      <c r="AN329" s="58"/>
      <c r="AO329" s="126"/>
    </row>
    <row r="330" spans="1:41" ht="13.5" customHeight="1">
      <c r="A330" s="127">
        <f t="shared" si="4"/>
        <v>278</v>
      </c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  <c r="AK330" s="58"/>
      <c r="AL330" s="58"/>
      <c r="AM330" s="58"/>
      <c r="AN330" s="58"/>
      <c r="AO330" s="126"/>
    </row>
    <row r="331" spans="1:41" ht="13.5" customHeight="1">
      <c r="A331" s="127">
        <f t="shared" si="4"/>
        <v>279</v>
      </c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  <c r="AK331" s="58"/>
      <c r="AL331" s="58"/>
      <c r="AM331" s="58"/>
      <c r="AN331" s="58"/>
      <c r="AO331" s="126"/>
    </row>
    <row r="332" spans="1:41" ht="13.5" customHeight="1">
      <c r="A332" s="127">
        <f t="shared" si="4"/>
        <v>280</v>
      </c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  <c r="AK332" s="58"/>
      <c r="AL332" s="58"/>
      <c r="AM332" s="58"/>
      <c r="AN332" s="58"/>
      <c r="AO332" s="126"/>
    </row>
    <row r="333" spans="1:41" ht="13.5" customHeight="1">
      <c r="A333" s="127">
        <f t="shared" si="4"/>
        <v>281</v>
      </c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  <c r="AK333" s="58"/>
      <c r="AL333" s="58"/>
      <c r="AM333" s="58"/>
      <c r="AN333" s="58"/>
      <c r="AO333" s="126"/>
    </row>
    <row r="334" spans="1:41" ht="13.5" customHeight="1">
      <c r="A334" s="127">
        <f t="shared" si="4"/>
        <v>282</v>
      </c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  <c r="AK334" s="58"/>
      <c r="AL334" s="58"/>
      <c r="AM334" s="58"/>
      <c r="AN334" s="58"/>
      <c r="AO334" s="126"/>
    </row>
    <row r="335" spans="1:41" ht="13.5" customHeight="1">
      <c r="A335" s="127">
        <f t="shared" si="4"/>
        <v>283</v>
      </c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  <c r="AK335" s="58"/>
      <c r="AL335" s="58"/>
      <c r="AM335" s="58"/>
      <c r="AN335" s="58"/>
      <c r="AO335" s="126"/>
    </row>
    <row r="336" spans="1:41" ht="13.5" customHeight="1">
      <c r="A336" s="127">
        <f t="shared" si="4"/>
        <v>284</v>
      </c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  <c r="AK336" s="58"/>
      <c r="AL336" s="58"/>
      <c r="AM336" s="58"/>
      <c r="AN336" s="58"/>
      <c r="AO336" s="126"/>
    </row>
    <row r="337" spans="1:41" ht="13.5" customHeight="1">
      <c r="A337" s="127">
        <f t="shared" si="4"/>
        <v>285</v>
      </c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  <c r="AK337" s="58"/>
      <c r="AL337" s="58"/>
      <c r="AM337" s="58"/>
      <c r="AN337" s="58"/>
      <c r="AO337" s="126"/>
    </row>
    <row r="338" spans="1:41" ht="13.5" customHeight="1">
      <c r="A338" s="127">
        <f t="shared" si="4"/>
        <v>286</v>
      </c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  <c r="AK338" s="58"/>
      <c r="AL338" s="58"/>
      <c r="AM338" s="58"/>
      <c r="AN338" s="58"/>
      <c r="AO338" s="126"/>
    </row>
    <row r="339" spans="1:41" ht="13.5" customHeight="1">
      <c r="A339" s="127">
        <f t="shared" si="4"/>
        <v>287</v>
      </c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  <c r="AK339" s="58"/>
      <c r="AL339" s="58"/>
      <c r="AM339" s="58"/>
      <c r="AN339" s="58"/>
      <c r="AO339" s="126"/>
    </row>
    <row r="340" spans="1:41" ht="13.5" customHeight="1">
      <c r="A340" s="127">
        <f t="shared" si="4"/>
        <v>288</v>
      </c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  <c r="AK340" s="58"/>
      <c r="AL340" s="58"/>
      <c r="AM340" s="58"/>
      <c r="AN340" s="58"/>
      <c r="AO340" s="126"/>
    </row>
    <row r="341" spans="1:41" ht="13.5" customHeight="1">
      <c r="A341" s="127">
        <f t="shared" si="4"/>
        <v>289</v>
      </c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  <c r="AK341" s="58"/>
      <c r="AL341" s="58"/>
      <c r="AM341" s="58"/>
      <c r="AN341" s="58"/>
      <c r="AO341" s="126"/>
    </row>
    <row r="342" spans="1:41" ht="13.5" customHeight="1">
      <c r="A342" s="127">
        <f t="shared" si="4"/>
        <v>290</v>
      </c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  <c r="AK342" s="58"/>
      <c r="AL342" s="58"/>
      <c r="AM342" s="58"/>
      <c r="AN342" s="58"/>
      <c r="AO342" s="126"/>
    </row>
    <row r="343" spans="1:41" ht="13.5" customHeight="1">
      <c r="A343" s="127">
        <f t="shared" si="4"/>
        <v>291</v>
      </c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  <c r="AK343" s="58"/>
      <c r="AL343" s="58"/>
      <c r="AM343" s="58"/>
      <c r="AN343" s="58"/>
      <c r="AO343" s="126"/>
    </row>
    <row r="344" spans="1:41" ht="13.5" customHeight="1">
      <c r="A344" s="127">
        <f t="shared" si="4"/>
        <v>292</v>
      </c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  <c r="AK344" s="58"/>
      <c r="AL344" s="58"/>
      <c r="AM344" s="58"/>
      <c r="AN344" s="58"/>
      <c r="AO344" s="126"/>
    </row>
    <row r="345" spans="1:41" ht="13.5" customHeight="1">
      <c r="A345" s="127">
        <f t="shared" si="4"/>
        <v>293</v>
      </c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  <c r="AK345" s="58"/>
      <c r="AL345" s="58"/>
      <c r="AM345" s="58"/>
      <c r="AN345" s="58"/>
      <c r="AO345" s="126"/>
    </row>
    <row r="346" spans="1:41" ht="13.5" customHeight="1">
      <c r="A346" s="127">
        <f t="shared" si="4"/>
        <v>294</v>
      </c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  <c r="AK346" s="58"/>
      <c r="AL346" s="58"/>
      <c r="AM346" s="58"/>
      <c r="AN346" s="58"/>
      <c r="AO346" s="126"/>
    </row>
    <row r="347" spans="1:41" ht="13.5" customHeight="1">
      <c r="A347" s="127">
        <f t="shared" si="4"/>
        <v>295</v>
      </c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  <c r="AK347" s="58"/>
      <c r="AL347" s="58"/>
      <c r="AM347" s="58"/>
      <c r="AN347" s="58"/>
      <c r="AO347" s="126"/>
    </row>
    <row r="348" spans="1:41" ht="13.5" customHeight="1">
      <c r="A348" s="127">
        <f t="shared" si="4"/>
        <v>296</v>
      </c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  <c r="AK348" s="58"/>
      <c r="AL348" s="58"/>
      <c r="AM348" s="58"/>
      <c r="AN348" s="58"/>
      <c r="AO348" s="126"/>
    </row>
    <row r="349" spans="1:41" ht="13.5" customHeight="1">
      <c r="A349" s="127">
        <f t="shared" si="4"/>
        <v>297</v>
      </c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  <c r="AK349" s="58"/>
      <c r="AL349" s="58"/>
      <c r="AM349" s="58"/>
      <c r="AN349" s="58"/>
      <c r="AO349" s="126"/>
    </row>
    <row r="350" spans="1:41" ht="13.5" customHeight="1">
      <c r="A350" s="127">
        <f t="shared" si="4"/>
        <v>298</v>
      </c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  <c r="AK350" s="58"/>
      <c r="AL350" s="58"/>
      <c r="AM350" s="58"/>
      <c r="AN350" s="58"/>
      <c r="AO350" s="126"/>
    </row>
    <row r="351" spans="1:41" ht="13.5" customHeight="1">
      <c r="A351" s="127">
        <f t="shared" si="4"/>
        <v>299</v>
      </c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  <c r="AK351" s="58"/>
      <c r="AL351" s="58"/>
      <c r="AM351" s="58"/>
      <c r="AN351" s="58"/>
      <c r="AO351" s="126"/>
    </row>
    <row r="352" spans="1:41" ht="13.5" customHeight="1">
      <c r="A352" s="127">
        <f t="shared" si="4"/>
        <v>300</v>
      </c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  <c r="AK352" s="58"/>
      <c r="AL352" s="58"/>
      <c r="AM352" s="58"/>
      <c r="AN352" s="58"/>
      <c r="AO352" s="126"/>
    </row>
  </sheetData>
  <mergeCells count="5">
    <mergeCell ref="A5:G5"/>
    <mergeCell ref="J4:Q4"/>
    <mergeCell ref="A4:G4"/>
    <mergeCell ref="J5:Q5"/>
    <mergeCell ref="A1:B2"/>
  </mergeCells>
  <phoneticPr fontId="33"/>
  <pageMargins left="0.7" right="0.7" top="0.75" bottom="0.75" header="0.3" footer="0.3"/>
  <pageSetup orientation="portrait" r:id="rId1"/>
  <headerFooter>
    <oddFooter>&amp;C&amp;"ヒラギノ角ゴ ProN W3,Regular"&amp;12&amp;K000000&amp;P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日置喜晴</dc:creator>
  <cp:lastModifiedBy>yhioki</cp:lastModifiedBy>
  <dcterms:created xsi:type="dcterms:W3CDTF">2016-09-25T09:27:01Z</dcterms:created>
  <dcterms:modified xsi:type="dcterms:W3CDTF">2016-09-25T12:11:31Z</dcterms:modified>
</cp:coreProperties>
</file>