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つばきジュニア\令和4年(2022年)\全日本大会\"/>
    </mc:Choice>
  </mc:AlternateContent>
  <xr:revisionPtr revIDLastSave="0" documentId="13_ncr:1_{065DCEA9-70BA-4CD3-A154-A02DCEA4D8C5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<sst xmlns="http://schemas.openxmlformats.org/spreadsheetml/2006/main" count="288" uniqueCount="232">
  <si>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</si>
  <si>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</si>
  <si>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</si>
  <si>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</si>
  <si>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</si>
  <si>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</si>
  <si>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</si>
  <si>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</si>
  <si>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</si>
  <si>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</si>
  <si>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</si>
  <si>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</si>
  <si>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</si>
  <si>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</si>
  <si>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</si>
  <si>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</si>
  <si>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</si>
  <si>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</si>
  <si>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</si>
  <si>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</si>
  <si>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</si>
  <si>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</si>
  <si>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</si>
  <si>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</si>
  <si>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</si>
  <si>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</si>
  <si>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</si>
  <si>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</si>
  <si>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</si>
  <si>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</si>
  <si>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</si>
  <si>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</si>
  <si>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</si>
  <si>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</si>
  <si>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</si>
  <si>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</si>
  <si>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</si>
  <si>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</si>
  <si>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</si>
  <si>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</si>
  <si>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</si>
  <si>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</si>
  <si>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</si>
  <si>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</si>
  <si>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</si>
  <si>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</si>
  <si>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</si>
  <si>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</si>
  <si>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</si>
  <si>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</si>
  <si>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</si>
  <si>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</si>
  <si>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</si>
  <si>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</si>
  <si>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</si>
  <si>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</si>
  <si>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</si>
  <si>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</si>
  <si>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</si>
  <si>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</si>
  <si>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</si>
  <si>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</si>
  <si>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</si>
  <si>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</si>
  <si>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</si>
  <si>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</si>
  <si>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</si>
  <si>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</si>
  <si>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</si>
  <si>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</si>
  <si>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</si>
  <si>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</si>
  <si>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</si>
  <si>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</si>
  <si>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</si>
  <si>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</si>
  <si>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</si>
  <si>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</si>
  <si>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</si>
  <si>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</si>
  <si>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</si>
  <si>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</si>
  <si>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</si>
  <si>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</si>
  <si>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</si>
  <si>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</si>
  <si>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</si>
  <si>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</si>
  <si>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</si>
  <si>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</si>
  <si>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</si>
  <si>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</si>
  <si>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</si>
  <si>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</si>
  <si>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</si>
  <si>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</si>
  <si>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</si>
  <si>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</si>
  <si>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</si>
  <si>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</si>
  <si>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</si>
  <si>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</si>
  <si>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</si>
  <si>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</si>
  <si>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</si>
  <si>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</si>
  <si>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</si>
  <si>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</si>
  <si>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</si>
  <si>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</si>
  <si>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</si>
  <si>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</si>
  <si>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</si>
  <si>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</si>
  <si>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</si>
  <si>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</si>
  <si>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</si>
  <si>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</si>
  <si>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</si>
  <si>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</si>
  <si>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</si>
  <si>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</si>
  <si>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</si>
  <si>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</si>
  <si>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</si>
  <si>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</si>
  <si>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</si>
  <si>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</si>
  <si>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</si>
  <si>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</si>
  <si>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</si>
  <si>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</si>
  <si>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</si>
  <si>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ツバキジュニア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</si>
  <si>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</si>
  <si>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</si>
  <si>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</si>
  <si>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phoneticPr fontId="2"/>
  </si>
  <si>
    <t>正治</t>
    <phoneticPr fontId="2"/>
  </si>
  <si>
    <t>スズキ</t>
    <phoneticPr fontId="2"/>
  </si>
  <si>
    <t>マサハル</t>
    <phoneticPr fontId="2"/>
  </si>
  <si>
    <t>長岡</t>
    <rPh sb="0" eb="2">
      <t>ナガオカ</t>
    </rPh>
    <phoneticPr fontId="2"/>
  </si>
  <si>
    <t>寿寿子</t>
    <rPh sb="0" eb="1">
      <t>コトブキ</t>
    </rPh>
    <rPh sb="1" eb="2">
      <t>コトブキ</t>
    </rPh>
    <rPh sb="2" eb="3">
      <t>コ</t>
    </rPh>
    <phoneticPr fontId="2"/>
  </si>
  <si>
    <t>ナガオカ</t>
    <phoneticPr fontId="2"/>
  </si>
  <si>
    <t>スズコ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</si>
  <si>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</si>
  <si>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</si>
  <si>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</si>
  <si>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</si>
  <si>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千葉市中央区椿森5-12-16</t>
    <phoneticPr fontId="2"/>
  </si>
  <si>
    <t>090</t>
    <phoneticPr fontId="2"/>
  </si>
  <si>
    <t>8564</t>
    <phoneticPr fontId="2"/>
  </si>
  <si>
    <t>3032</t>
    <phoneticPr fontId="2"/>
  </si>
  <si>
    <t>千葉市美浜区幕張西5-11-13</t>
    <phoneticPr fontId="2"/>
  </si>
  <si>
    <t>8844</t>
    <phoneticPr fontId="2"/>
  </si>
  <si>
    <t>8705</t>
    <phoneticPr fontId="2"/>
  </si>
  <si>
    <t>千葉市中央区椿森3-6-14</t>
    <phoneticPr fontId="2"/>
  </si>
  <si>
    <t>4677</t>
    <phoneticPr fontId="2"/>
  </si>
  <si>
    <t>8128</t>
    <phoneticPr fontId="2"/>
  </si>
  <si>
    <t>260</t>
    <phoneticPr fontId="2"/>
  </si>
  <si>
    <t>0042</t>
    <phoneticPr fontId="2"/>
  </si>
  <si>
    <t>261</t>
    <phoneticPr fontId="2"/>
  </si>
  <si>
    <t>0026</t>
    <phoneticPr fontId="2"/>
  </si>
  <si>
    <t>小山</t>
    <phoneticPr fontId="2"/>
  </si>
  <si>
    <t>凪紗</t>
    <phoneticPr fontId="2"/>
  </si>
  <si>
    <t>和良比小</t>
    <phoneticPr fontId="2"/>
  </si>
  <si>
    <t>コヤマ</t>
    <phoneticPr fontId="2"/>
  </si>
  <si>
    <t>ナギサ</t>
    <phoneticPr fontId="2"/>
  </si>
  <si>
    <t>杉本</t>
    <phoneticPr fontId="2"/>
  </si>
  <si>
    <t>真緒</t>
    <phoneticPr fontId="2"/>
  </si>
  <si>
    <t>スギモト</t>
    <phoneticPr fontId="2"/>
  </si>
  <si>
    <t>マオ</t>
    <phoneticPr fontId="2"/>
  </si>
  <si>
    <t>検見川小</t>
    <phoneticPr fontId="2"/>
  </si>
  <si>
    <t>菩提寺</t>
    <phoneticPr fontId="2"/>
  </si>
  <si>
    <t>紘乃</t>
    <phoneticPr fontId="2"/>
  </si>
  <si>
    <t>ボダイジ</t>
    <phoneticPr fontId="2"/>
  </si>
  <si>
    <t>ヒロノ</t>
    <phoneticPr fontId="2"/>
  </si>
  <si>
    <t>星久喜小</t>
    <phoneticPr fontId="2"/>
  </si>
  <si>
    <t>鈴</t>
    <phoneticPr fontId="2"/>
  </si>
  <si>
    <t>千裕</t>
    <phoneticPr fontId="2"/>
  </si>
  <si>
    <t>スズ</t>
    <phoneticPr fontId="2"/>
  </si>
  <si>
    <t>チヒロ</t>
    <phoneticPr fontId="2"/>
  </si>
  <si>
    <t>園生小</t>
    <phoneticPr fontId="2"/>
  </si>
  <si>
    <t>篠原</t>
    <phoneticPr fontId="2"/>
  </si>
  <si>
    <t>七施</t>
    <phoneticPr fontId="2"/>
  </si>
  <si>
    <t>シノハラ</t>
    <phoneticPr fontId="2"/>
  </si>
  <si>
    <t>ナナセ</t>
    <phoneticPr fontId="2"/>
  </si>
  <si>
    <t>千葉大学付属小</t>
    <phoneticPr fontId="2"/>
  </si>
  <si>
    <t>長島</t>
    <phoneticPr fontId="2"/>
  </si>
  <si>
    <t>友</t>
    <phoneticPr fontId="2"/>
  </si>
  <si>
    <t>ナガシマ</t>
    <phoneticPr fontId="2"/>
  </si>
  <si>
    <t>ユウ</t>
    <phoneticPr fontId="2"/>
  </si>
  <si>
    <t>緑町小</t>
    <phoneticPr fontId="2"/>
  </si>
  <si>
    <t>四家</t>
    <phoneticPr fontId="2"/>
  </si>
  <si>
    <t>蘭</t>
    <phoneticPr fontId="2"/>
  </si>
  <si>
    <t>ヨツヤ</t>
    <phoneticPr fontId="2"/>
  </si>
  <si>
    <t>ラン</t>
    <phoneticPr fontId="2"/>
  </si>
  <si>
    <t>山口</t>
    <phoneticPr fontId="2"/>
  </si>
  <si>
    <t>寧々</t>
    <phoneticPr fontId="2"/>
  </si>
  <si>
    <t>ヤマグチ</t>
    <phoneticPr fontId="2"/>
  </si>
  <si>
    <t>ネネ</t>
    <phoneticPr fontId="2"/>
  </si>
  <si>
    <t>畑小</t>
    <phoneticPr fontId="2"/>
  </si>
  <si>
    <t>飯島</t>
    <phoneticPr fontId="2"/>
  </si>
  <si>
    <t>　朋花</t>
    <phoneticPr fontId="2"/>
  </si>
  <si>
    <t>イイジマ</t>
    <phoneticPr fontId="2"/>
  </si>
  <si>
    <t>トモカ</t>
    <phoneticPr fontId="2"/>
  </si>
  <si>
    <t>馬場</t>
    <phoneticPr fontId="2"/>
  </si>
  <si>
    <t>璃乃</t>
    <phoneticPr fontId="2"/>
  </si>
  <si>
    <t>ババ</t>
    <phoneticPr fontId="2"/>
  </si>
  <si>
    <t>リノ</t>
    <phoneticPr fontId="2"/>
  </si>
  <si>
    <t>小茶</t>
    <phoneticPr fontId="2"/>
  </si>
  <si>
    <t>来登</t>
    <phoneticPr fontId="2"/>
  </si>
  <si>
    <t>コチャ</t>
    <phoneticPr fontId="2"/>
  </si>
  <si>
    <t>コト</t>
    <phoneticPr fontId="2"/>
  </si>
  <si>
    <t>小田島</t>
    <phoneticPr fontId="2"/>
  </si>
  <si>
    <t>優愛</t>
    <phoneticPr fontId="2"/>
  </si>
  <si>
    <t>オダジマ</t>
    <phoneticPr fontId="2"/>
  </si>
  <si>
    <t>ユア</t>
    <phoneticPr fontId="2"/>
  </si>
  <si>
    <t>屋敷小</t>
    <phoneticPr fontId="2"/>
  </si>
  <si>
    <t>声もプレーもポジティブに！
自分を信じて仲間を信じて攻めのプレーで相手を追い込む！
12人全員バレーで勝利を勝ち取り目指すは県大会ベスト4！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</si>
  <si>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</si>
  <si>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</si>
  <si>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</si>
  <si>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</si>
  <si>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千葉市中央区椿森5-12-16</t>
    <phoneticPr fontId="2"/>
  </si>
  <si>
    <t>090</t>
    <phoneticPr fontId="2"/>
  </si>
  <si>
    <t>8564</t>
    <phoneticPr fontId="2"/>
  </si>
  <si>
    <t>3032</t>
    <phoneticPr fontId="2"/>
  </si>
  <si>
    <t>並木</t>
    <rPh sb="0" eb="2">
      <t>ナミキ</t>
    </rPh>
    <phoneticPr fontId="2"/>
  </si>
  <si>
    <t>亜咲子</t>
    <rPh sb="0" eb="3">
      <t>アサコ</t>
    </rPh>
    <phoneticPr fontId="2"/>
  </si>
  <si>
    <t>ナミキ</t>
    <phoneticPr fontId="2"/>
  </si>
  <si>
    <t>アサコ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</si>
</sst>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AP35" sqref="AP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5" t="s">
        <v>119</v>
      </c>
      <c r="K2" s="66"/>
      <c r="L2" s="66"/>
      <c r="M2" s="66"/>
      <c r="N2" s="66"/>
      <c r="O2" s="67"/>
      <c r="P2" s="65" t="s">
        <v>97</v>
      </c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62" t="s">
        <v>91</v>
      </c>
      <c r="K3" s="63"/>
      <c r="L3" s="63"/>
      <c r="M3" s="63"/>
      <c r="N3" s="63"/>
      <c r="O3" s="64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8" t="s">
        <v>113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430830189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4">
        <v>22003</v>
      </c>
      <c r="K5" s="124"/>
      <c r="L5" s="124"/>
      <c r="M5" s="124"/>
      <c r="N5" s="124"/>
      <c r="O5" s="124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7" t="s">
        <v>136</v>
      </c>
      <c r="AF5" s="176"/>
      <c r="AG5" s="176"/>
      <c r="AH5" s="176"/>
      <c r="AI5" s="176"/>
      <c r="AJ5" s="176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8" t="s">
        <v>107</v>
      </c>
      <c r="D6" s="209"/>
      <c r="E6" s="181" t="s">
        <v>108</v>
      </c>
      <c r="F6" s="182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4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7" t="s">
        <v>124</v>
      </c>
    </row>
    <row r="7" spans="1:51" ht="13.5" customHeight="1">
      <c r="A7" s="78"/>
      <c r="B7" s="79"/>
      <c r="C7" s="113" t="s">
        <v>139</v>
      </c>
      <c r="D7" s="89"/>
      <c r="E7" s="114" t="s">
        <v>140</v>
      </c>
      <c r="F7" s="90"/>
      <c r="G7" s="71">
        <v>507174799</v>
      </c>
      <c r="H7" s="71"/>
      <c r="I7" s="71"/>
      <c r="J7" s="71">
        <v>18442</v>
      </c>
      <c r="K7" s="71"/>
      <c r="L7" s="71"/>
      <c r="M7" s="71"/>
      <c r="N7" s="71"/>
      <c r="O7" s="71"/>
      <c r="P7" s="68" t="s">
        <v>7</v>
      </c>
      <c r="Q7" s="69"/>
      <c r="R7" s="87" t="s">
        <v>159</v>
      </c>
      <c r="S7" s="87"/>
      <c r="T7" s="87"/>
      <c r="U7" s="87"/>
      <c r="V7" s="30" t="s">
        <v>8</v>
      </c>
      <c r="W7" s="86" t="s">
        <v>160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5" t="s">
        <v>150</v>
      </c>
      <c r="AM7" s="125"/>
      <c r="AN7" s="125"/>
      <c r="AO7" s="125"/>
      <c r="AP7" s="125"/>
      <c r="AQ7" s="125"/>
      <c r="AR7" s="125"/>
      <c r="AS7" s="39" t="s">
        <v>10</v>
      </c>
      <c r="AT7" s="235">
        <v>63</v>
      </c>
    </row>
    <row r="8" spans="1:51" ht="18" customHeight="1">
      <c r="A8" s="78"/>
      <c r="B8" s="79"/>
      <c r="C8" s="116" t="s">
        <v>137</v>
      </c>
      <c r="D8" s="117"/>
      <c r="E8" s="118" t="s">
        <v>138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6" t="s">
        <v>156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157</v>
      </c>
      <c r="AL8" s="129"/>
      <c r="AM8" s="129"/>
      <c r="AN8" s="129"/>
      <c r="AO8" s="40" t="s">
        <v>11</v>
      </c>
      <c r="AP8" s="129" t="s">
        <v>158</v>
      </c>
      <c r="AQ8" s="129"/>
      <c r="AR8" s="129"/>
      <c r="AS8" s="130"/>
      <c r="AT8" s="235"/>
    </row>
    <row r="9" spans="1:51" ht="14.45" customHeight="1">
      <c r="A9" s="78" t="s">
        <v>82</v>
      </c>
      <c r="B9" s="79"/>
      <c r="C9" s="113" t="s">
        <v>143</v>
      </c>
      <c r="D9" s="89"/>
      <c r="E9" s="114" t="s">
        <v>144</v>
      </c>
      <c r="F9" s="90"/>
      <c r="G9" s="71">
        <v>507162852</v>
      </c>
      <c r="H9" s="71"/>
      <c r="I9" s="71"/>
      <c r="J9" s="71">
        <v>18444</v>
      </c>
      <c r="K9" s="71"/>
      <c r="L9" s="71"/>
      <c r="M9" s="71">
        <v>417655</v>
      </c>
      <c r="N9" s="71"/>
      <c r="O9" s="71"/>
      <c r="P9" s="68" t="s">
        <v>7</v>
      </c>
      <c r="Q9" s="69"/>
      <c r="R9" s="87" t="s">
        <v>161</v>
      </c>
      <c r="S9" s="87"/>
      <c r="T9" s="87"/>
      <c r="U9" s="87"/>
      <c r="V9" s="30" t="s">
        <v>8</v>
      </c>
      <c r="W9" s="86" t="s">
        <v>162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5" t="s">
        <v>150</v>
      </c>
      <c r="AM9" s="125"/>
      <c r="AN9" s="125"/>
      <c r="AO9" s="125"/>
      <c r="AP9" s="125"/>
      <c r="AQ9" s="125"/>
      <c r="AR9" s="125"/>
      <c r="AS9" s="39" t="s">
        <v>126</v>
      </c>
      <c r="AT9" s="236">
        <v>55</v>
      </c>
    </row>
    <row r="10" spans="1:51" ht="18" customHeight="1">
      <c r="A10" s="78"/>
      <c r="B10" s="79"/>
      <c r="C10" s="116" t="s">
        <v>141</v>
      </c>
      <c r="D10" s="117"/>
      <c r="E10" s="118" t="s">
        <v>142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6" t="s">
        <v>153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154</v>
      </c>
      <c r="AL10" s="129"/>
      <c r="AM10" s="129"/>
      <c r="AN10" s="129"/>
      <c r="AO10" s="40" t="s">
        <v>127</v>
      </c>
      <c r="AP10" s="129" t="s">
        <v>155</v>
      </c>
      <c r="AQ10" s="129"/>
      <c r="AR10" s="129"/>
      <c r="AS10" s="130"/>
      <c r="AT10" s="236"/>
    </row>
    <row r="11" spans="1:51" ht="14.45" customHeight="1">
      <c r="A11" s="78" t="s">
        <v>83</v>
      </c>
      <c r="B11" s="79"/>
      <c r="C11" s="113" t="s">
        <v>222</v>
      </c>
      <c r="D11" s="89"/>
      <c r="E11" s="114" t="s">
        <v>223</v>
      </c>
      <c r="F11" s="90"/>
      <c r="G11" s="71">
        <v>507162688</v>
      </c>
      <c r="H11" s="71"/>
      <c r="I11" s="71"/>
      <c r="J11" s="71">
        <v>18441</v>
      </c>
      <c r="K11" s="71"/>
      <c r="L11" s="71"/>
      <c r="M11" s="71"/>
      <c r="N11" s="71"/>
      <c r="O11" s="71"/>
      <c r="P11" s="68" t="s">
        <v>7</v>
      </c>
      <c r="Q11" s="69"/>
      <c r="R11" s="87"/>
      <c r="S11" s="87"/>
      <c r="T11" s="87"/>
      <c r="U11" s="87"/>
      <c r="V11" s="30" t="s">
        <v>8</v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5" t="s">
        <v>225</v>
      </c>
      <c r="AM11" s="125"/>
      <c r="AN11" s="125"/>
      <c r="AO11" s="125"/>
      <c r="AP11" s="125"/>
      <c r="AQ11" s="125"/>
      <c r="AR11" s="125"/>
      <c r="AS11" s="39" t="s">
        <v>126</v>
      </c>
      <c r="AT11" s="236">
        <v>52</v>
      </c>
    </row>
    <row r="12" spans="1:51" ht="18" customHeight="1">
      <c r="A12" s="78"/>
      <c r="B12" s="79"/>
      <c r="C12" s="116" t="s">
        <v>220</v>
      </c>
      <c r="D12" s="117"/>
      <c r="E12" s="118" t="s">
        <v>221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6" t="s">
        <v>224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226</v>
      </c>
      <c r="AL12" s="129"/>
      <c r="AM12" s="129"/>
      <c r="AN12" s="129"/>
      <c r="AO12" s="40" t="s">
        <v>127</v>
      </c>
      <c r="AP12" s="129" t="s">
        <v>227</v>
      </c>
      <c r="AQ12" s="129"/>
      <c r="AR12" s="129"/>
      <c r="AS12" s="130"/>
      <c r="AT12" s="236"/>
    </row>
    <row r="13" spans="1:51" ht="15" customHeight="1">
      <c r="A13" s="78" t="s">
        <v>84</v>
      </c>
      <c r="B13" s="79"/>
      <c r="C13" s="113" t="s">
        <v>230</v>
      </c>
      <c r="D13" s="89"/>
      <c r="E13" s="114" t="s">
        <v>231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67"/>
      <c r="S13" s="167"/>
      <c r="T13" s="167"/>
      <c r="U13" s="167"/>
      <c r="V13" s="2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41"/>
      <c r="AL13" s="160"/>
      <c r="AM13" s="160"/>
      <c r="AN13" s="160"/>
      <c r="AO13" s="160"/>
      <c r="AP13" s="160"/>
      <c r="AQ13" s="160"/>
      <c r="AR13" s="160"/>
      <c r="AS13" s="42"/>
      <c r="AT13" s="237"/>
    </row>
    <row r="14" spans="1:51" ht="18" customHeight="1">
      <c r="A14" s="78"/>
      <c r="B14" s="79"/>
      <c r="C14" s="116" t="s">
        <v>228</v>
      </c>
      <c r="D14" s="117"/>
      <c r="E14" s="118" t="s">
        <v>229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3"/>
      <c r="AP14" s="165"/>
      <c r="AQ14" s="165"/>
      <c r="AR14" s="165"/>
      <c r="AS14" s="166"/>
      <c r="AT14" s="237"/>
    </row>
    <row r="15" spans="1:51" ht="15" customHeight="1">
      <c r="A15" s="123" t="s">
        <v>98</v>
      </c>
      <c r="B15" s="79"/>
      <c r="C15" s="113" t="s">
        <v>147</v>
      </c>
      <c r="D15" s="89"/>
      <c r="E15" s="114" t="s">
        <v>148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159</v>
      </c>
      <c r="S15" s="87"/>
      <c r="T15" s="87"/>
      <c r="U15" s="87"/>
      <c r="V15" s="29" t="s">
        <v>8</v>
      </c>
      <c r="W15" s="86" t="s">
        <v>160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5" t="s">
        <v>150</v>
      </c>
      <c r="AM15" s="125"/>
      <c r="AN15" s="125"/>
      <c r="AO15" s="125"/>
      <c r="AP15" s="125"/>
      <c r="AQ15" s="125"/>
      <c r="AR15" s="125"/>
      <c r="AS15" s="39" t="s">
        <v>126</v>
      </c>
      <c r="AT15" s="236">
        <v>52</v>
      </c>
    </row>
    <row r="16" spans="1:51" ht="18" customHeight="1">
      <c r="A16" s="78"/>
      <c r="B16" s="79"/>
      <c r="C16" s="116" t="s">
        <v>145</v>
      </c>
      <c r="D16" s="117"/>
      <c r="E16" s="118" t="s">
        <v>146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6" t="s">
        <v>149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151</v>
      </c>
      <c r="AL16" s="129"/>
      <c r="AM16" s="129"/>
      <c r="AN16" s="129"/>
      <c r="AO16" s="40" t="s">
        <v>127</v>
      </c>
      <c r="AP16" s="129" t="s">
        <v>152</v>
      </c>
      <c r="AQ16" s="129"/>
      <c r="AR16" s="129"/>
      <c r="AS16" s="130"/>
      <c r="AT16" s="236"/>
    </row>
    <row r="17" spans="1:46">
      <c r="A17" s="78" t="s">
        <v>0</v>
      </c>
      <c r="B17" s="79"/>
      <c r="C17" s="134" t="str">
        <f>IF(P16="","",P16)</f>
        <v>千葉市中央区椿森5-12-16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4" t="str">
        <f>IF(AL15="","",AL15&amp;"-"&amp;AK16&amp;"-"&amp;AP16)</f>
        <v>090-8564-3032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 t="s">
        <v>150</v>
      </c>
      <c r="D21" s="57"/>
      <c r="E21" s="57">
        <v>8564</v>
      </c>
      <c r="F21" s="57"/>
      <c r="G21" s="57">
        <v>3032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1" t="s">
        <v>130</v>
      </c>
      <c r="B23" s="120" t="s">
        <v>86</v>
      </c>
      <c r="C23" s="135" t="s">
        <v>105</v>
      </c>
      <c r="D23" s="136"/>
      <c r="E23" s="137" t="s">
        <v>106</v>
      </c>
      <c r="F23" s="138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5" t="s">
        <v>99</v>
      </c>
      <c r="Q23" s="120"/>
      <c r="R23" s="120"/>
      <c r="S23" s="120"/>
      <c r="T23" s="20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9"/>
      <c r="C24" s="145" t="s">
        <v>103</v>
      </c>
      <c r="D24" s="146"/>
      <c r="E24" s="147" t="s">
        <v>104</v>
      </c>
      <c r="F24" s="148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7"/>
      <c r="U24" s="1"/>
      <c r="V24" s="1"/>
      <c r="W24" s="1"/>
      <c r="X24" s="1"/>
      <c r="Y24" s="131" t="s">
        <v>100</v>
      </c>
      <c r="Z24" s="132"/>
      <c r="AA24" s="132"/>
      <c r="AB24" s="132"/>
      <c r="AC24" s="132"/>
      <c r="AD24" s="132"/>
      <c r="AE24" s="132"/>
      <c r="AF24" s="132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252">
        <v>1</v>
      </c>
      <c r="C25" s="113" t="s">
        <v>166</v>
      </c>
      <c r="D25" s="89"/>
      <c r="E25" s="114" t="s">
        <v>167</v>
      </c>
      <c r="F25" s="90"/>
      <c r="G25" s="100">
        <v>6</v>
      </c>
      <c r="H25" s="96"/>
      <c r="I25" s="94" t="s">
        <v>165</v>
      </c>
      <c r="J25" s="95"/>
      <c r="K25" s="95"/>
      <c r="L25" s="96"/>
      <c r="M25" s="100">
        <v>518938970</v>
      </c>
      <c r="N25" s="95"/>
      <c r="O25" s="96"/>
      <c r="P25" s="100">
        <v>149</v>
      </c>
      <c r="Q25" s="95"/>
      <c r="R25" s="95"/>
      <c r="S25" s="95"/>
      <c r="T25" s="101"/>
      <c r="U25" s="1"/>
      <c r="V25" s="1"/>
      <c r="W25" s="1"/>
      <c r="X25" s="1"/>
      <c r="Y25" s="103">
        <v>6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163</v>
      </c>
      <c r="D26" s="117"/>
      <c r="E26" s="118" t="s">
        <v>164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170</v>
      </c>
      <c r="D27" s="89"/>
      <c r="E27" s="114" t="s">
        <v>171</v>
      </c>
      <c r="F27" s="90"/>
      <c r="G27" s="100">
        <v>6</v>
      </c>
      <c r="H27" s="96"/>
      <c r="I27" s="94" t="s">
        <v>172</v>
      </c>
      <c r="J27" s="95"/>
      <c r="K27" s="95"/>
      <c r="L27" s="96"/>
      <c r="M27" s="100">
        <v>518036751</v>
      </c>
      <c r="N27" s="95"/>
      <c r="O27" s="96"/>
      <c r="P27" s="100">
        <v>154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168</v>
      </c>
      <c r="D28" s="117"/>
      <c r="E28" s="118" t="s">
        <v>169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175</v>
      </c>
      <c r="D29" s="89"/>
      <c r="E29" s="114" t="s">
        <v>176</v>
      </c>
      <c r="F29" s="90"/>
      <c r="G29" s="100">
        <v>6</v>
      </c>
      <c r="H29" s="96"/>
      <c r="I29" s="94" t="s">
        <v>177</v>
      </c>
      <c r="J29" s="95"/>
      <c r="K29" s="95"/>
      <c r="L29" s="96"/>
      <c r="M29" s="100">
        <v>519403705</v>
      </c>
      <c r="N29" s="95"/>
      <c r="O29" s="96"/>
      <c r="P29" s="100">
        <v>144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173</v>
      </c>
      <c r="D30" s="117"/>
      <c r="E30" s="118" t="s">
        <v>174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180</v>
      </c>
      <c r="D31" s="89"/>
      <c r="E31" s="114" t="s">
        <v>181</v>
      </c>
      <c r="F31" s="90"/>
      <c r="G31" s="100">
        <v>6</v>
      </c>
      <c r="H31" s="96"/>
      <c r="I31" s="94" t="s">
        <v>182</v>
      </c>
      <c r="J31" s="95"/>
      <c r="K31" s="95"/>
      <c r="L31" s="96"/>
      <c r="M31" s="100">
        <v>518628116</v>
      </c>
      <c r="N31" s="95"/>
      <c r="O31" s="96"/>
      <c r="P31" s="100">
        <v>165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178</v>
      </c>
      <c r="D32" s="117"/>
      <c r="E32" s="118" t="s">
        <v>179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1" t="s">
        <v>129</v>
      </c>
      <c r="Z32" s="132"/>
      <c r="AA32" s="132"/>
      <c r="AB32" s="132"/>
      <c r="AC32" s="132"/>
      <c r="AD32" s="132"/>
      <c r="AE32" s="132"/>
      <c r="AF32" s="132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185</v>
      </c>
      <c r="D33" s="89"/>
      <c r="E33" s="114" t="s">
        <v>186</v>
      </c>
      <c r="F33" s="90"/>
      <c r="G33" s="100">
        <v>6</v>
      </c>
      <c r="H33" s="96"/>
      <c r="I33" s="94" t="s">
        <v>187</v>
      </c>
      <c r="J33" s="95"/>
      <c r="K33" s="95"/>
      <c r="L33" s="96"/>
      <c r="M33" s="100">
        <v>518993894</v>
      </c>
      <c r="N33" s="95"/>
      <c r="O33" s="96"/>
      <c r="P33" s="100">
        <v>152</v>
      </c>
      <c r="Q33" s="95"/>
      <c r="R33" s="95"/>
      <c r="S33" s="95"/>
      <c r="T33" s="101"/>
      <c r="U33" s="1"/>
      <c r="V33" s="1"/>
      <c r="W33" s="1"/>
      <c r="X33" s="1"/>
      <c r="Y33" s="199">
        <v>1</v>
      </c>
      <c r="Z33" s="200"/>
      <c r="AA33" s="200"/>
      <c r="AB33" s="200"/>
      <c r="AC33" s="200"/>
      <c r="AD33" s="200"/>
      <c r="AE33" s="200"/>
      <c r="AF33" s="200"/>
      <c r="AG33" s="2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183</v>
      </c>
      <c r="D34" s="117"/>
      <c r="E34" s="118" t="s">
        <v>184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2"/>
      <c r="Z34" s="203"/>
      <c r="AA34" s="203"/>
      <c r="AB34" s="203"/>
      <c r="AC34" s="203"/>
      <c r="AD34" s="203"/>
      <c r="AE34" s="203"/>
      <c r="AF34" s="203"/>
      <c r="AG34" s="20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190</v>
      </c>
      <c r="D35" s="89"/>
      <c r="E35" s="114" t="s">
        <v>191</v>
      </c>
      <c r="F35" s="90"/>
      <c r="G35" s="100">
        <v>6</v>
      </c>
      <c r="H35" s="96"/>
      <c r="I35" s="94" t="s">
        <v>192</v>
      </c>
      <c r="J35" s="95"/>
      <c r="K35" s="95"/>
      <c r="L35" s="96"/>
      <c r="M35" s="100">
        <v>520215793</v>
      </c>
      <c r="N35" s="95"/>
      <c r="O35" s="96"/>
      <c r="P35" s="100">
        <v>158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188</v>
      </c>
      <c r="D36" s="117"/>
      <c r="E36" s="118" t="s">
        <v>189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195</v>
      </c>
      <c r="D37" s="89"/>
      <c r="E37" s="114" t="s">
        <v>196</v>
      </c>
      <c r="F37" s="90"/>
      <c r="G37" s="100">
        <v>6</v>
      </c>
      <c r="H37" s="96"/>
      <c r="I37" s="94" t="s">
        <v>182</v>
      </c>
      <c r="J37" s="95"/>
      <c r="K37" s="95"/>
      <c r="L37" s="96"/>
      <c r="M37" s="100">
        <v>518628444</v>
      </c>
      <c r="N37" s="95"/>
      <c r="O37" s="96"/>
      <c r="P37" s="100">
        <v>159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193</v>
      </c>
      <c r="D38" s="117"/>
      <c r="E38" s="118" t="s">
        <v>194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199</v>
      </c>
      <c r="D39" s="89"/>
      <c r="E39" s="114" t="s">
        <v>200</v>
      </c>
      <c r="F39" s="90"/>
      <c r="G39" s="100">
        <v>6</v>
      </c>
      <c r="H39" s="96"/>
      <c r="I39" s="94" t="s">
        <v>201</v>
      </c>
      <c r="J39" s="95"/>
      <c r="K39" s="95"/>
      <c r="L39" s="96"/>
      <c r="M39" s="100">
        <v>520029840</v>
      </c>
      <c r="N39" s="95"/>
      <c r="O39" s="96"/>
      <c r="P39" s="100">
        <v>156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197</v>
      </c>
      <c r="D40" s="117"/>
      <c r="E40" s="118" t="s">
        <v>198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204</v>
      </c>
      <c r="D41" s="89"/>
      <c r="E41" s="114" t="s">
        <v>205</v>
      </c>
      <c r="F41" s="90"/>
      <c r="G41" s="100">
        <v>6</v>
      </c>
      <c r="H41" s="96"/>
      <c r="I41" s="94" t="s">
        <v>192</v>
      </c>
      <c r="J41" s="95"/>
      <c r="K41" s="95"/>
      <c r="L41" s="96"/>
      <c r="M41" s="100">
        <v>520215816</v>
      </c>
      <c r="N41" s="95"/>
      <c r="O41" s="96"/>
      <c r="P41" s="100">
        <v>142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202</v>
      </c>
      <c r="D42" s="117"/>
      <c r="E42" s="118" t="s">
        <v>203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208</v>
      </c>
      <c r="D43" s="89"/>
      <c r="E43" s="114" t="s">
        <v>209</v>
      </c>
      <c r="F43" s="90"/>
      <c r="G43" s="100">
        <v>6</v>
      </c>
      <c r="H43" s="96"/>
      <c r="I43" s="94" t="s">
        <v>201</v>
      </c>
      <c r="J43" s="95"/>
      <c r="K43" s="95"/>
      <c r="L43" s="96"/>
      <c r="M43" s="100">
        <v>520029857</v>
      </c>
      <c r="N43" s="95"/>
      <c r="O43" s="96"/>
      <c r="P43" s="100">
        <v>143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206</v>
      </c>
      <c r="D44" s="117"/>
      <c r="E44" s="118" t="s">
        <v>207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212</v>
      </c>
      <c r="D45" s="89"/>
      <c r="E45" s="114" t="s">
        <v>213</v>
      </c>
      <c r="F45" s="90"/>
      <c r="G45" s="100">
        <v>6</v>
      </c>
      <c r="H45" s="96"/>
      <c r="I45" s="94" t="s">
        <v>192</v>
      </c>
      <c r="J45" s="95"/>
      <c r="K45" s="95"/>
      <c r="L45" s="96"/>
      <c r="M45" s="100">
        <v>520215809</v>
      </c>
      <c r="N45" s="95"/>
      <c r="O45" s="96"/>
      <c r="P45" s="100">
        <v>151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210</v>
      </c>
      <c r="D46" s="117"/>
      <c r="E46" s="118" t="s">
        <v>211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216</v>
      </c>
      <c r="D47" s="89"/>
      <c r="E47" s="114" t="s">
        <v>217</v>
      </c>
      <c r="F47" s="90"/>
      <c r="G47" s="100">
        <v>6</v>
      </c>
      <c r="H47" s="96"/>
      <c r="I47" s="94" t="s">
        <v>218</v>
      </c>
      <c r="J47" s="95"/>
      <c r="K47" s="95"/>
      <c r="L47" s="96"/>
      <c r="M47" s="100">
        <v>521625171</v>
      </c>
      <c r="N47" s="95"/>
      <c r="O47" s="96"/>
      <c r="P47" s="100">
        <v>158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2"/>
      <c r="B48" s="153"/>
      <c r="C48" s="154" t="s">
        <v>214</v>
      </c>
      <c r="D48" s="155"/>
      <c r="E48" s="156" t="s">
        <v>215</v>
      </c>
      <c r="F48" s="157"/>
      <c r="G48" s="149"/>
      <c r="H48" s="150"/>
      <c r="I48" s="149"/>
      <c r="J48" s="151"/>
      <c r="K48" s="151"/>
      <c r="L48" s="150"/>
      <c r="M48" s="149"/>
      <c r="N48" s="151"/>
      <c r="O48" s="150"/>
      <c r="P48" s="149"/>
      <c r="Q48" s="151"/>
      <c r="R48" s="151"/>
      <c r="S48" s="151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9" t="s">
        <v>102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1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2" t="s">
        <v>219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38">
        <f>LEN(A55)</f>
        <v>70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6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スズキ</v>
      </c>
      <c r="F16" s="13" t="str">
        <f>IF(入力!E7="","",入力!E7)</f>
        <v>マサハル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/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長岡</v>
      </c>
      <c r="D17" s="13" t="str">
        <f>IF(入力!E10="","",入力!E10)</f>
        <v>寿寿子</v>
      </c>
      <c r="E17" s="13" t="str">
        <f>IF(入力!C9="","",入力!C9)</f>
        <v>ナガオカ</v>
      </c>
      <c r="F17" s="13" t="str">
        <f>IF(入力!E9="","",入力!E9)</f>
        <v>スズコ</v>
      </c>
      <c r="G17" s="13">
        <f>IF(入力!G9="","",入力!G9)</f>
        <v>507162852</v>
      </c>
      <c r="H17" s="13">
        <f>IF(入力!J9="","",入力!J9)</f>
        <v>18444</v>
      </c>
      <c r="I17" s="13">
        <f>IF(入力!M9="","",入力!M9)</f>
        <v>417655</v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0026</v>
      </c>
      <c r="T17" s="13" t="str">
        <f>IF(入力!P10="","",入力!P10)</f>
        <v>千葉市美浜区幕張西5-11-13</v>
      </c>
      <c r="U17" s="13" t="str">
        <f>IF(入力!AL9="","",入力!AL9)</f>
        <v>090</v>
      </c>
      <c r="V17" s="13" t="str">
        <f>IF(入力!AK10="","",入力!AK10)</f>
        <v>8844</v>
      </c>
      <c r="W17" s="13" t="str">
        <f>IF(入力!AP10="","",入力!AP10)</f>
        <v>8705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大澤</v>
      </c>
      <c r="D20" s="13" t="str">
        <f>IF(入力!E12="","",入力!E12)</f>
        <v>明美</v>
      </c>
      <c r="E20" s="13" t="str">
        <f>IF(入力!C11="","",入力!C11)</f>
        <v>オオサワ</v>
      </c>
      <c r="F20" s="13" t="str">
        <f>IF(入力!E11="","",入力!E11)</f>
        <v>アケミ</v>
      </c>
      <c r="G20" s="13">
        <f>IF(入力!G11="","",入力!G11)</f>
        <v>507162688</v>
      </c>
      <c r="H20" s="13">
        <f>IF(入力!J11="","",入力!J11)</f>
        <v>18441</v>
      </c>
      <c r="I20" s="13" t="str">
        <f>IF(入力!M11="","",入力!M11)</f>
        <v/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千葉市中央区椿森5-12-16</v>
      </c>
      <c r="U20" s="13" t="str">
        <f>IF(入力!AL11="","",入力!AL11)</f>
        <v>090</v>
      </c>
      <c r="V20" s="13" t="str">
        <f>IF(入力!AK12="","",入力!AK12)</f>
        <v>8564</v>
      </c>
      <c r="W20" s="13" t="str">
        <f>IF(入力!AP12="","",入力!AP12)</f>
        <v>3032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大澤</v>
      </c>
      <c r="D22" s="13" t="str">
        <f>IF(入力!E16="","",入力!E16)</f>
        <v>明美</v>
      </c>
      <c r="E22" s="13" t="str">
        <f>IF(入力!C15="","",入力!C15)</f>
        <v>オオサワ</v>
      </c>
      <c r="F22" s="13" t="str">
        <f>IF(入力!E15="","",入力!E15)</f>
        <v>アケミ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090</v>
      </c>
      <c r="O22" s="13">
        <f>IF(入力!E21="","",入力!E21)</f>
        <v>8564</v>
      </c>
      <c r="P22" s="13">
        <f>IF(入力!G21="","",入力!G21)</f>
        <v>3032</v>
      </c>
      <c r="Q22" s="13"/>
      <c r="R22" s="13" t="str">
        <f>IF(入力!R15="","",入力!R15)</f>
        <v>260</v>
      </c>
      <c r="S22" s="13" t="str">
        <f>IF(入力!W15="","",入力!W15)</f>
        <v>0042</v>
      </c>
      <c r="T22" s="13" t="str">
        <f>IF(入力!P16="","",入力!P16)</f>
        <v>千葉市中央区椿森5-12-16</v>
      </c>
      <c r="U22" s="13" t="str">
        <f>IF(入力!AL15="","",入力!AL15)</f>
        <v>090</v>
      </c>
      <c r="V22" s="13" t="str">
        <f>IF(入力!AK16="","",入力!AK16)</f>
        <v>8564</v>
      </c>
      <c r="W22" s="13" t="str">
        <f>IF(入力!AP16="","",入力!AP16)</f>
        <v>3032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並木</v>
      </c>
      <c r="D23" s="13" t="str">
        <f>IF(入力!$E$14="","",入力!$E$14)</f>
        <v>亜咲子</v>
      </c>
      <c r="E23" s="13" t="str">
        <f>IF(入力!$C$13="","",入力!$C$13)</f>
        <v>ナミキ</v>
      </c>
      <c r="F23" s="13" t="str">
        <f>IF(入力!$E$13="","",入力!$E$13)</f>
        <v>アサコ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小山</v>
      </c>
      <c r="D24" s="54" t="str">
        <f>VLOOKUP($B$51,$A$53:$F$352,4)</f>
        <v>凪紗</v>
      </c>
      <c r="E24" s="54" t="str">
        <f>VLOOKUP($B$51,$A$53:$F$352,5)</f>
        <v>コヤマ</v>
      </c>
      <c r="F24" s="54" t="str">
        <f>VLOOKUP($B$51,$A$53:$F$352,6)</f>
        <v>ナギサ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小山</v>
      </c>
      <c r="D53" s="13" t="str">
        <f>IF(入力!E26="","",入力!E26)</f>
        <v>凪紗</v>
      </c>
      <c r="E53" s="13" t="str">
        <f>IF(入力!C25="","",入力!C25)</f>
        <v>コヤマ</v>
      </c>
      <c r="F53" s="13" t="str">
        <f>IF(入力!E25="","",入力!E25)</f>
        <v>ナギサ</v>
      </c>
      <c r="G53" s="13">
        <f>IF(入力!M25="","",入力!M25)</f>
        <v>518938970</v>
      </c>
      <c r="H53" s="13" t="str">
        <f>IF(入力!I25="","",入力!I25)</f>
        <v>和良比小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杉本</v>
      </c>
      <c r="D54" s="13" t="str">
        <f>IF(入力!E28="","",入力!E28)</f>
        <v>真緒</v>
      </c>
      <c r="E54" s="13" t="str">
        <f>IF(入力!C27="","",入力!C27)</f>
        <v>スギモト</v>
      </c>
      <c r="F54" s="13" t="str">
        <f>IF(入力!E27="","",入力!E27)</f>
        <v>マオ</v>
      </c>
      <c r="G54" s="13">
        <f>IF(入力!M27="","",入力!M27)</f>
        <v>518036751</v>
      </c>
      <c r="H54" s="13" t="str">
        <f>IF(入力!I27="","",入力!I27)</f>
        <v>検見川小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菩提寺</v>
      </c>
      <c r="D55" s="13" t="str">
        <f>IF(入力!E30="","",入力!E30)</f>
        <v>紘乃</v>
      </c>
      <c r="E55" s="13" t="str">
        <f>IF(入力!C29="","",入力!C29)</f>
        <v>ボダイジ</v>
      </c>
      <c r="F55" s="13" t="str">
        <f>IF(入力!E29="","",入力!E29)</f>
        <v>ヒロノ</v>
      </c>
      <c r="G55" s="13">
        <f>IF(入力!M29="","",入力!M29)</f>
        <v>519403705</v>
      </c>
      <c r="H55" s="13" t="str">
        <f>IF(入力!I29="","",入力!I29)</f>
        <v>星久喜小</v>
      </c>
      <c r="I55" s="13">
        <f>IF(入力!G29="","",入力!G29)</f>
        <v>6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</v>
      </c>
      <c r="D56" s="13" t="str">
        <f>IF(入力!E32="","",入力!E32)</f>
        <v>千裕</v>
      </c>
      <c r="E56" s="13" t="str">
        <f>IF(入力!C31="","",入力!C31)</f>
        <v>スズ</v>
      </c>
      <c r="F56" s="13" t="str">
        <f>IF(入力!E31="","",入力!E31)</f>
        <v>チヒロ</v>
      </c>
      <c r="G56" s="13">
        <f>IF(入力!M31="","",入力!M31)</f>
        <v>518628116</v>
      </c>
      <c r="H56" s="13" t="str">
        <f>IF(入力!I31="","",入力!I31)</f>
        <v>園生小</v>
      </c>
      <c r="I56" s="13">
        <f>IF(入力!G31="","",入力!G31)</f>
        <v>6</v>
      </c>
      <c r="J56" s="13">
        <f>IF(入力!P31="","",入力!P31)</f>
        <v>165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篠原</v>
      </c>
      <c r="D57" s="13" t="str">
        <f>IF(入力!E34="","",入力!E34)</f>
        <v>七施</v>
      </c>
      <c r="E57" s="13" t="str">
        <f>IF(入力!C33="","",入力!C33)</f>
        <v>シノハラ</v>
      </c>
      <c r="F57" s="13" t="str">
        <f>IF(入力!E33="","",入力!E33)</f>
        <v>ナナセ</v>
      </c>
      <c r="G57" s="13">
        <f>IF(入力!M33="","",入力!M33)</f>
        <v>518993894</v>
      </c>
      <c r="H57" s="13" t="str">
        <f>IF(入力!I33="","",入力!I33)</f>
        <v>千葉大学付属小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長島</v>
      </c>
      <c r="D58" s="13" t="str">
        <f>IF(入力!E36="","",入力!E36)</f>
        <v>友</v>
      </c>
      <c r="E58" s="13" t="str">
        <f>IF(入力!C35="","",入力!C35)</f>
        <v>ナガシマ</v>
      </c>
      <c r="F58" s="13" t="str">
        <f>IF(入力!E35="","",入力!E35)</f>
        <v>ユウ</v>
      </c>
      <c r="G58" s="13">
        <f>IF(入力!M35="","",入力!M35)</f>
        <v>520215793</v>
      </c>
      <c r="H58" s="13" t="str">
        <f>IF(入力!I35="","",入力!I35)</f>
        <v>緑町小</v>
      </c>
      <c r="I58" s="13">
        <f>IF(入力!G35="","",入力!G35)</f>
        <v>6</v>
      </c>
      <c r="J58" s="13">
        <f>IF(入力!P35="","",入力!P35)</f>
        <v>158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四家</v>
      </c>
      <c r="D59" s="13" t="str">
        <f>IF(入力!E38="","",入力!E38)</f>
        <v>蘭</v>
      </c>
      <c r="E59" s="13" t="str">
        <f>IF(入力!C37="","",入力!C37)</f>
        <v>ヨツヤ</v>
      </c>
      <c r="F59" s="13" t="str">
        <f>IF(入力!E37="","",入力!E37)</f>
        <v>ラン</v>
      </c>
      <c r="G59" s="13">
        <f>IF(入力!M37="","",入力!M37)</f>
        <v>518628444</v>
      </c>
      <c r="H59" s="13" t="str">
        <f>IF(入力!I37="","",入力!I37)</f>
        <v>園生小</v>
      </c>
      <c r="I59" s="13">
        <f>IF(入力!G37="","",入力!G37)</f>
        <v>6</v>
      </c>
      <c r="J59" s="13">
        <f>IF(入力!P37="","",入力!P37)</f>
        <v>159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山口</v>
      </c>
      <c r="D60" s="13" t="str">
        <f>IF(入力!E40="","",入力!E40)</f>
        <v>寧々</v>
      </c>
      <c r="E60" s="13" t="str">
        <f>IF(入力!C39="","",入力!C39)</f>
        <v>ヤマグチ</v>
      </c>
      <c r="F60" s="13" t="str">
        <f>IF(入力!E39="","",入力!E39)</f>
        <v>ネネ</v>
      </c>
      <c r="G60" s="13">
        <f>IF(入力!M39="","",入力!M39)</f>
        <v>520029840</v>
      </c>
      <c r="H60" s="13" t="str">
        <f>IF(入力!I39="","",入力!I39)</f>
        <v>畑小</v>
      </c>
      <c r="I60" s="13">
        <f>IF(入力!G39="","",入力!G39)</f>
        <v>6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飯島</v>
      </c>
      <c r="D61" s="13" t="str">
        <f>IF(入力!E42="","",入力!E42)</f>
        <v>　朋花</v>
      </c>
      <c r="E61" s="13" t="str">
        <f>IF(入力!C41="","",入力!C41)</f>
        <v>イイジマ</v>
      </c>
      <c r="F61" s="13" t="str">
        <f>IF(入力!E41="","",入力!E41)</f>
        <v>トモカ</v>
      </c>
      <c r="G61" s="13">
        <f>IF(入力!M41="","",入力!M41)</f>
        <v>520215816</v>
      </c>
      <c r="H61" s="13" t="str">
        <f>IF(入力!I41="","",入力!I41)</f>
        <v>緑町小</v>
      </c>
      <c r="I61" s="13">
        <f>IF(入力!G41="","",入力!G41)</f>
        <v>6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馬場</v>
      </c>
      <c r="D62" s="13" t="str">
        <f>IF(入力!E44="","",入力!E44)</f>
        <v>璃乃</v>
      </c>
      <c r="E62" s="13" t="str">
        <f>IF(入力!C43="","",入力!C43)</f>
        <v>ババ</v>
      </c>
      <c r="F62" s="13" t="str">
        <f>IF(入力!E43="","",入力!E43)</f>
        <v>リノ</v>
      </c>
      <c r="G62" s="13">
        <f>IF(入力!M43="","",入力!M43)</f>
        <v>520029857</v>
      </c>
      <c r="H62" s="13" t="str">
        <f>IF(入力!I43="","",入力!I43)</f>
        <v>畑小</v>
      </c>
      <c r="I62" s="13">
        <f>IF(入力!G43="","",入力!G43)</f>
        <v>6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小茶</v>
      </c>
      <c r="D63" s="13" t="str">
        <f>IF(入力!E46="","",入力!E46)</f>
        <v>来登</v>
      </c>
      <c r="E63" s="13" t="str">
        <f>IF(入力!C45="","",入力!C45)</f>
        <v>コチャ</v>
      </c>
      <c r="F63" s="13" t="str">
        <f>IF(入力!E45="","",入力!E45)</f>
        <v>コト</v>
      </c>
      <c r="G63" s="13">
        <f>IF(入力!M45="","",入力!M45)</f>
        <v>520215809</v>
      </c>
      <c r="H63" s="13" t="str">
        <f>IF(入力!I45="","",入力!I45)</f>
        <v>緑町小</v>
      </c>
      <c r="I63" s="13">
        <f>IF(入力!G45="","",入力!G45)</f>
        <v>6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小田島</v>
      </c>
      <c r="D64" s="13" t="str">
        <f>IF(入力!E48="","",入力!E48)</f>
        <v>優愛</v>
      </c>
      <c r="E64" s="13" t="str">
        <f>IF(入力!C47="","",入力!C47)</f>
        <v>オダジマ</v>
      </c>
      <c r="F64" s="13" t="str">
        <f>IF(入力!E47="","",入力!E47)</f>
        <v>ユア</v>
      </c>
      <c r="G64" s="13">
        <f>IF(入力!M47="","",入力!M47)</f>
        <v>521625171</v>
      </c>
      <c r="H64" s="13" t="str">
        <f>IF(入力!I47="","",入力!I47)</f>
        <v>屋敷小</v>
      </c>
      <c r="I64" s="13">
        <f>IF(入力!G47="","",入力!G47)</f>
        <v>6</v>
      </c>
      <c r="J64" s="13">
        <f>IF(入力!P47="","",入力!P47)</f>
        <v>158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Namiki</cp:lastModifiedBy>
  <cp:lastPrinted>2016-05-09T15:17:35Z</cp:lastPrinted>
  <dcterms:created xsi:type="dcterms:W3CDTF">2014-04-05T09:56:00Z</dcterms:created>
  <dcterms:modified xsi:type="dcterms:W3CDTF">2022-05-17T13:32:39Z</dcterms:modified>
</cp:coreProperties>
</file>