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13_ncr:1_{05487E0A-082D-4D93-965A-5D0E93291753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<sst xmlns="http://schemas.openxmlformats.org/spreadsheetml/2006/main" count="282" uniqueCount="218">
  <si>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</si>
  <si>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</si>
  <si>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</si>
  <si>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</si>
  <si>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</si>
  <si>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</si>
  <si>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</si>
  <si>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</si>
  <si>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</si>
  <si>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</si>
  <si>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</si>
  <si>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</si>
  <si>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</si>
  <si>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</si>
  <si>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</si>
  <si>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</si>
  <si>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</si>
  <si>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</si>
  <si>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</si>
  <si>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</si>
  <si>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</si>
  <si>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</si>
  <si>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</si>
  <si>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</si>
  <si>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</si>
  <si>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</si>
  <si>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</si>
  <si>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</si>
  <si>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</si>
  <si>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</si>
  <si>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</si>
  <si>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</si>
  <si>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</si>
  <si>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</si>
  <si>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</si>
  <si>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</si>
  <si>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</si>
  <si>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</si>
  <si>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</si>
  <si>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</si>
  <si>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</si>
  <si>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</si>
  <si>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</si>
  <si>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</si>
  <si>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</si>
  <si>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</si>
  <si>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</si>
  <si>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</si>
  <si>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</si>
  <si>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</si>
  <si>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</si>
  <si>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</si>
  <si>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</si>
  <si>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</si>
  <si>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</si>
  <si>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</si>
  <si>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</si>
  <si>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</si>
  <si>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</si>
  <si>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</si>
  <si>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</si>
  <si>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</si>
  <si>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</si>
  <si>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</si>
  <si>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</si>
  <si>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</si>
  <si>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</si>
  <si>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</si>
  <si>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</si>
  <si>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</si>
  <si>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</si>
  <si>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</si>
  <si>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</si>
  <si>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</si>
  <si>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</si>
  <si>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</si>
  <si>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</si>
  <si>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</si>
  <si>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</si>
  <si>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</si>
  <si>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</si>
  <si>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</si>
  <si>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</si>
  <si>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</si>
  <si>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</si>
  <si>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</si>
  <si>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</si>
  <si>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</si>
  <si>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</si>
  <si>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</si>
  <si>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</si>
  <si>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</si>
  <si>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</si>
  <si>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</si>
  <si>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</si>
  <si>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</si>
  <si>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</si>
  <si>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</si>
  <si>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</si>
  <si>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</si>
  <si>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</si>
  <si>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</si>
  <si>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</si>
  <si>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</si>
  <si>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</si>
  <si>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</si>
  <si>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</si>
  <si>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</si>
  <si>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</si>
  <si>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</si>
  <si>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</si>
  <si>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</si>
  <si>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</si>
  <si>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</si>
  <si>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</si>
  <si>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</si>
  <si>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</si>
  <si>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</si>
  <si>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</si>
  <si>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</si>
  <si>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</si>
  <si>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</si>
  <si>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</si>
  <si>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</si>
  <si>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</si>
  <si>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</si>
  <si>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</si>
  <si>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</si>
  <si>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</si>
  <si>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</si>
  <si>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</si>
  <si>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</si>
  <si>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</si>
  <si>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ﾂﾊﾞｷｼﾞｭﾆｱ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</si>
  <si>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</si>
  <si>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</si>
  <si>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</si>
  <si>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鈴木</t>
    <rPh sb="0" eb="2">
      <t>スズキ</t>
    </rPh>
    <phoneticPr fontId="2"/>
  </si>
  <si>
    <t>正治</t>
    <rPh sb="0" eb="2">
      <t>マサハル</t>
    </rPh>
    <phoneticPr fontId="2"/>
  </si>
  <si>
    <t>ｽｽﾞｷ</t>
    <phoneticPr fontId="2"/>
  </si>
  <si>
    <t>マサハル</t>
    <phoneticPr fontId="2"/>
  </si>
  <si>
    <t>260</t>
    <phoneticPr fontId="2"/>
  </si>
  <si>
    <t>0042</t>
    <phoneticPr fontId="2"/>
  </si>
  <si>
    <t>千葉市中央区椿森3-6-14</t>
    <rPh sb="0" eb="6">
      <t>チバシチュウオウク</t>
    </rPh>
    <rPh sb="6" eb="8">
      <t>ツバキモリ</t>
    </rPh>
    <phoneticPr fontId="2"/>
  </si>
  <si>
    <t>090</t>
    <phoneticPr fontId="2"/>
  </si>
  <si>
    <t>4677</t>
    <phoneticPr fontId="2"/>
  </si>
  <si>
    <t>8128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</si>
  <si>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</si>
  <si>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</si>
  <si>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アケミ</t>
    <phoneticPr fontId="2"/>
  </si>
  <si>
    <t>オオサワ</t>
    <phoneticPr fontId="2"/>
  </si>
  <si>
    <t>0031</t>
    <phoneticPr fontId="2"/>
  </si>
  <si>
    <t>千葉市中央区新千葉2-15-14</t>
    <rPh sb="0" eb="6">
      <t>チバシチュウオウク</t>
    </rPh>
    <rPh sb="6" eb="9">
      <t>シンチバ</t>
    </rPh>
    <phoneticPr fontId="2"/>
  </si>
  <si>
    <t>8564</t>
    <phoneticPr fontId="2"/>
  </si>
  <si>
    <t>3032</t>
    <phoneticPr fontId="2"/>
  </si>
  <si>
    <t>美紅</t>
    <rPh sb="0" eb="2">
      <t>ミク</t>
    </rPh>
    <phoneticPr fontId="2"/>
  </si>
  <si>
    <t>スズキ</t>
    <phoneticPr fontId="2"/>
  </si>
  <si>
    <t>ミク</t>
    <phoneticPr fontId="2"/>
  </si>
  <si>
    <t>7806</t>
    <phoneticPr fontId="2"/>
  </si>
  <si>
    <t>4051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</si>
  <si>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</si>
  <si>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</si>
  <si>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ナガオカ</t>
    <phoneticPr fontId="2"/>
  </si>
  <si>
    <t>スズコ</t>
    <phoneticPr fontId="2"/>
  </si>
  <si>
    <t>261</t>
    <phoneticPr fontId="2"/>
  </si>
  <si>
    <t>0026</t>
    <phoneticPr fontId="2"/>
  </si>
  <si>
    <t>千葉市美浜区幕張西5-11-13</t>
    <rPh sb="0" eb="3">
      <t>チバシ</t>
    </rPh>
    <rPh sb="3" eb="6">
      <t>ミハマク</t>
    </rPh>
    <rPh sb="6" eb="9">
      <t>マクハリニシ</t>
    </rPh>
    <phoneticPr fontId="2"/>
  </si>
  <si>
    <t>8844</t>
    <phoneticPr fontId="2"/>
  </si>
  <si>
    <t>8705</t>
    <phoneticPr fontId="2"/>
  </si>
  <si>
    <t>木原</t>
    <rPh sb="0" eb="2">
      <t>キハラ</t>
    </rPh>
    <phoneticPr fontId="2"/>
  </si>
  <si>
    <t>陽</t>
    <rPh sb="0" eb="1">
      <t>ヨウ</t>
    </rPh>
    <phoneticPr fontId="2"/>
  </si>
  <si>
    <t>キハラ</t>
    <phoneticPr fontId="2"/>
  </si>
  <si>
    <t>アカリ</t>
    <phoneticPr fontId="2"/>
  </si>
  <si>
    <t>山ノ井</t>
    <rPh sb="0" eb="1">
      <t>ヤマ</t>
    </rPh>
    <rPh sb="2" eb="3">
      <t>イ</t>
    </rPh>
    <phoneticPr fontId="2"/>
  </si>
  <si>
    <t>ヤマノイ</t>
    <phoneticPr fontId="2"/>
  </si>
  <si>
    <t>マナカ</t>
    <phoneticPr fontId="2"/>
  </si>
  <si>
    <t>愛花</t>
    <rPh sb="0" eb="2">
      <t>マナカ</t>
    </rPh>
    <phoneticPr fontId="2"/>
  </si>
  <si>
    <t>岩佐</t>
    <rPh sb="0" eb="2">
      <t>イワサ</t>
    </rPh>
    <phoneticPr fontId="2"/>
  </si>
  <si>
    <t>玲奈</t>
    <rPh sb="0" eb="2">
      <t>レナ</t>
    </rPh>
    <phoneticPr fontId="2"/>
  </si>
  <si>
    <t>イワサ</t>
    <phoneticPr fontId="2"/>
  </si>
  <si>
    <t>レナ</t>
    <phoneticPr fontId="2"/>
  </si>
  <si>
    <t>林</t>
    <rPh sb="0" eb="1">
      <t>ハヤシ</t>
    </rPh>
    <phoneticPr fontId="2"/>
  </si>
  <si>
    <t>莉里花</t>
    <rPh sb="0" eb="3">
      <t>リリハナ</t>
    </rPh>
    <phoneticPr fontId="2"/>
  </si>
  <si>
    <t>ハヤシ</t>
    <phoneticPr fontId="2"/>
  </si>
  <si>
    <t>リリカ</t>
    <phoneticPr fontId="2"/>
  </si>
  <si>
    <t>理緒</t>
    <rPh sb="0" eb="2">
      <t>リオ</t>
    </rPh>
    <phoneticPr fontId="2"/>
  </si>
  <si>
    <t>リオ</t>
    <phoneticPr fontId="2"/>
  </si>
  <si>
    <t>木下</t>
    <rPh sb="0" eb="2">
      <t>キノシタ</t>
    </rPh>
    <phoneticPr fontId="2"/>
  </si>
  <si>
    <t>緩南</t>
    <rPh sb="0" eb="2">
      <t>ユルミナミ</t>
    </rPh>
    <phoneticPr fontId="2"/>
  </si>
  <si>
    <t>キノシタ</t>
    <phoneticPr fontId="2"/>
  </si>
  <si>
    <t>カンナ</t>
    <phoneticPr fontId="2"/>
  </si>
  <si>
    <t>千葉市立磯辺第三小学校</t>
    <rPh sb="0" eb="2">
      <t>チバ</t>
    </rPh>
    <rPh sb="2" eb="4">
      <t>シリツ</t>
    </rPh>
    <rPh sb="4" eb="6">
      <t>イソベ</t>
    </rPh>
    <rPh sb="6" eb="11">
      <t>ダイサンショウガッコウ</t>
    </rPh>
    <phoneticPr fontId="2"/>
  </si>
  <si>
    <t>習志野市立実花小学校</t>
    <rPh sb="0" eb="3">
      <t>ナラシノ</t>
    </rPh>
    <rPh sb="3" eb="5">
      <t>シリツ</t>
    </rPh>
    <rPh sb="5" eb="6">
      <t>ミ</t>
    </rPh>
    <rPh sb="6" eb="7">
      <t>ハナ</t>
    </rPh>
    <rPh sb="7" eb="10">
      <t>ショウガッコウ</t>
    </rPh>
    <phoneticPr fontId="2"/>
  </si>
  <si>
    <t>市原市立清水谷小学校</t>
    <rPh sb="0" eb="2">
      <t>イチハラ</t>
    </rPh>
    <rPh sb="2" eb="4">
      <t>シリツ</t>
    </rPh>
    <rPh sb="4" eb="6">
      <t>シミズ</t>
    </rPh>
    <rPh sb="6" eb="7">
      <t>タニ</t>
    </rPh>
    <rPh sb="7" eb="10">
      <t>ショウガッコウ</t>
    </rPh>
    <phoneticPr fontId="2"/>
  </si>
  <si>
    <t>八街市立実住小学校</t>
    <rPh sb="0" eb="2">
      <t>ヤチマタ</t>
    </rPh>
    <rPh sb="2" eb="4">
      <t>シリツ</t>
    </rPh>
    <rPh sb="4" eb="9">
      <t>ミスミショウガッコウ</t>
    </rPh>
    <phoneticPr fontId="2"/>
  </si>
  <si>
    <t>千葉市立弥生小学校</t>
    <rPh sb="0" eb="2">
      <t>チバ</t>
    </rPh>
    <rPh sb="2" eb="4">
      <t>シリツ</t>
    </rPh>
    <rPh sb="4" eb="6">
      <t>ヤヨイ</t>
    </rPh>
    <rPh sb="6" eb="9">
      <t>ショウガッコウ</t>
    </rPh>
    <phoneticPr fontId="2"/>
  </si>
  <si>
    <t>船橋市立大穴小学校</t>
    <rPh sb="0" eb="2">
      <t>フナバシ</t>
    </rPh>
    <rPh sb="2" eb="4">
      <t>シリツ</t>
    </rPh>
    <rPh sb="4" eb="6">
      <t>オオアナ</t>
    </rPh>
    <rPh sb="6" eb="9">
      <t>ショウガッコウ</t>
    </rPh>
    <phoneticPr fontId="2"/>
  </si>
  <si>
    <t>藤枝</t>
    <rPh sb="0" eb="2">
      <t>フジエ</t>
    </rPh>
    <phoneticPr fontId="2"/>
  </si>
  <si>
    <t>奏海</t>
    <rPh sb="0" eb="2">
      <t>カナデウミ</t>
    </rPh>
    <phoneticPr fontId="2"/>
  </si>
  <si>
    <t>フジエ</t>
    <phoneticPr fontId="2"/>
  </si>
  <si>
    <t>カナミ</t>
    <phoneticPr fontId="2"/>
  </si>
  <si>
    <t>千葉市立草野小学校</t>
    <rPh sb="0" eb="9">
      <t>チバシリツクサノショウガッコウ</t>
    </rPh>
    <phoneticPr fontId="2"/>
  </si>
  <si>
    <t>小峰</t>
    <rPh sb="0" eb="2">
      <t>コミネ</t>
    </rPh>
    <phoneticPr fontId="2"/>
  </si>
  <si>
    <t>さくら</t>
    <phoneticPr fontId="2"/>
  </si>
  <si>
    <t>コミネ</t>
    <phoneticPr fontId="2"/>
  </si>
  <si>
    <t>船橋市立三山小学校</t>
    <rPh sb="0" eb="4">
      <t>フナバシシリツ</t>
    </rPh>
    <rPh sb="4" eb="9">
      <t>ミヤマショウガッコウ</t>
    </rPh>
    <phoneticPr fontId="2"/>
  </si>
  <si>
    <t>①</t>
    <phoneticPr fontId="2"/>
  </si>
  <si>
    <t>柑菜</t>
    <rPh sb="0" eb="1">
      <t>カン</t>
    </rPh>
    <rPh sb="1" eb="2">
      <t>ナ</t>
    </rPh>
    <phoneticPr fontId="2"/>
  </si>
  <si>
    <t>嘉数</t>
    <rPh sb="0" eb="2">
      <t>カカズ</t>
    </rPh>
    <phoneticPr fontId="2"/>
  </si>
  <si>
    <t>実結</t>
    <rPh sb="0" eb="2">
      <t>ミユ</t>
    </rPh>
    <phoneticPr fontId="2"/>
  </si>
  <si>
    <t>カカズ</t>
    <phoneticPr fontId="2"/>
  </si>
  <si>
    <t>ミユ</t>
    <phoneticPr fontId="2"/>
  </si>
  <si>
    <t>千葉市立都賀小学校</t>
    <rPh sb="0" eb="2">
      <t>チバ</t>
    </rPh>
    <rPh sb="2" eb="9">
      <t>シリツツガショウガッコウ</t>
    </rPh>
    <phoneticPr fontId="2"/>
  </si>
  <si>
    <t>八街市立八街東小学校</t>
    <rPh sb="0" eb="2">
      <t>ヤチマタ</t>
    </rPh>
    <rPh sb="2" eb="4">
      <t>シリツ</t>
    </rPh>
    <rPh sb="4" eb="6">
      <t>ヤチマタ</t>
    </rPh>
    <rPh sb="6" eb="7">
      <t>ヒガシ</t>
    </rPh>
    <rPh sb="7" eb="10">
      <t>ショウガッコウ</t>
    </rPh>
    <phoneticPr fontId="2"/>
  </si>
  <si>
    <t>長谷川</t>
    <rPh sb="0" eb="3">
      <t>ハセガワ</t>
    </rPh>
    <phoneticPr fontId="2"/>
  </si>
  <si>
    <t>莉央</t>
    <rPh sb="0" eb="2">
      <t>リオ</t>
    </rPh>
    <phoneticPr fontId="2"/>
  </si>
  <si>
    <t>ハセガワ</t>
    <phoneticPr fontId="2"/>
  </si>
  <si>
    <t>つばきジュニアは、チーム一丸となって、どこよりも大きな声を出し、笑顔で頑張ります。せーの！ぱわー！！！</t>
    <rPh sb="12" eb="14">
      <t>イチガン</t>
    </rPh>
    <rPh sb="24" eb="25">
      <t>オオ</t>
    </rPh>
    <rPh sb="27" eb="28">
      <t>コエ</t>
    </rPh>
    <rPh sb="29" eb="30">
      <t>ダ</t>
    </rPh>
    <rPh sb="32" eb="34">
      <t>エガオ</t>
    </rPh>
    <rPh sb="35" eb="37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</si>
</sst>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7" zoomScaleNormal="100" workbookViewId="0">
      <selection activeCell="AK42" sqref="AK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7" t="s">
        <v>115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</row>
    <row r="2" spans="1:51" ht="14.45" customHeight="1">
      <c r="A2" s="118" t="s">
        <v>121</v>
      </c>
      <c r="B2" s="119"/>
      <c r="C2" s="120" t="s">
        <v>133</v>
      </c>
      <c r="D2" s="121"/>
      <c r="E2" s="121"/>
      <c r="F2" s="121"/>
      <c r="G2" s="121"/>
      <c r="H2" s="121"/>
      <c r="I2" s="122"/>
      <c r="J2" s="92" t="s">
        <v>119</v>
      </c>
      <c r="K2" s="222"/>
      <c r="L2" s="222"/>
      <c r="M2" s="222"/>
      <c r="N2" s="222"/>
      <c r="O2" s="223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132</v>
      </c>
      <c r="D3" s="126"/>
      <c r="E3" s="126"/>
      <c r="F3" s="126"/>
      <c r="G3" s="126"/>
      <c r="H3" s="126"/>
      <c r="I3" s="127"/>
      <c r="J3" s="219" t="s">
        <v>91</v>
      </c>
      <c r="K3" s="220"/>
      <c r="L3" s="220"/>
      <c r="M3" s="220"/>
      <c r="N3" s="220"/>
      <c r="O3" s="221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4" t="s">
        <v>113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1" t="s">
        <v>123</v>
      </c>
      <c r="B4" s="232"/>
      <c r="C4" s="224">
        <v>430830189</v>
      </c>
      <c r="D4" s="225"/>
      <c r="E4" s="225"/>
      <c r="F4" s="225"/>
      <c r="G4" s="225"/>
      <c r="H4" s="225"/>
      <c r="I4" s="226"/>
      <c r="J4" s="235" t="s">
        <v>117</v>
      </c>
      <c r="K4" s="236"/>
      <c r="L4" s="236"/>
      <c r="M4" s="236"/>
      <c r="N4" s="236"/>
      <c r="O4" s="237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3" t="s">
        <v>116</v>
      </c>
      <c r="B5" s="234"/>
      <c r="C5" s="227"/>
      <c r="D5" s="228"/>
      <c r="E5" s="228"/>
      <c r="F5" s="228"/>
      <c r="G5" s="228"/>
      <c r="H5" s="228"/>
      <c r="I5" s="229"/>
      <c r="J5" s="199">
        <v>22003</v>
      </c>
      <c r="K5" s="199"/>
      <c r="L5" s="199"/>
      <c r="M5" s="199"/>
      <c r="N5" s="199"/>
      <c r="O5" s="199"/>
      <c r="P5" s="170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136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7" t="s">
        <v>107</v>
      </c>
      <c r="D6" s="148"/>
      <c r="E6" s="149" t="s">
        <v>108</v>
      </c>
      <c r="F6" s="150"/>
      <c r="G6" s="200" t="s">
        <v>81</v>
      </c>
      <c r="H6" s="200"/>
      <c r="I6" s="200"/>
      <c r="J6" s="200" t="s">
        <v>2</v>
      </c>
      <c r="K6" s="200"/>
      <c r="L6" s="200"/>
      <c r="M6" s="200" t="s">
        <v>3</v>
      </c>
      <c r="N6" s="200"/>
      <c r="O6" s="200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4"/>
      <c r="B7" s="143"/>
      <c r="C7" s="110" t="s">
        <v>139</v>
      </c>
      <c r="D7" s="111"/>
      <c r="E7" s="112" t="s">
        <v>140</v>
      </c>
      <c r="F7" s="113"/>
      <c r="G7" s="201">
        <v>507174799</v>
      </c>
      <c r="H7" s="201"/>
      <c r="I7" s="201"/>
      <c r="J7" s="201">
        <v>18442</v>
      </c>
      <c r="K7" s="201"/>
      <c r="L7" s="201"/>
      <c r="M7" s="201"/>
      <c r="N7" s="201"/>
      <c r="O7" s="201"/>
      <c r="P7" s="175" t="s">
        <v>7</v>
      </c>
      <c r="Q7" s="176"/>
      <c r="R7" s="145" t="s">
        <v>141</v>
      </c>
      <c r="S7" s="146"/>
      <c r="T7" s="146"/>
      <c r="U7" s="146"/>
      <c r="V7" s="27" t="s">
        <v>8</v>
      </c>
      <c r="W7" s="134" t="s">
        <v>142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64</v>
      </c>
    </row>
    <row r="8" spans="1:51" ht="18" customHeight="1">
      <c r="A8" s="74"/>
      <c r="B8" s="143"/>
      <c r="C8" s="114" t="s">
        <v>137</v>
      </c>
      <c r="D8" s="115"/>
      <c r="E8" s="116" t="s">
        <v>138</v>
      </c>
      <c r="F8" s="117"/>
      <c r="G8" s="201"/>
      <c r="H8" s="201"/>
      <c r="I8" s="201"/>
      <c r="J8" s="201"/>
      <c r="K8" s="201"/>
      <c r="L8" s="201"/>
      <c r="M8" s="201"/>
      <c r="N8" s="201"/>
      <c r="O8" s="201"/>
      <c r="P8" s="137" t="s">
        <v>143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1" t="s">
        <v>145</v>
      </c>
      <c r="AL8" s="62"/>
      <c r="AM8" s="62"/>
      <c r="AN8" s="62"/>
      <c r="AO8" s="37" t="s">
        <v>11</v>
      </c>
      <c r="AP8" s="63" t="s">
        <v>146</v>
      </c>
      <c r="AQ8" s="62"/>
      <c r="AR8" s="62"/>
      <c r="AS8" s="64"/>
      <c r="AT8" s="53"/>
    </row>
    <row r="9" spans="1:51" ht="14.45" customHeight="1">
      <c r="A9" s="74" t="s">
        <v>82</v>
      </c>
      <c r="B9" s="143"/>
      <c r="C9" s="110" t="s">
        <v>150</v>
      </c>
      <c r="D9" s="111"/>
      <c r="E9" s="112" t="s">
        <v>149</v>
      </c>
      <c r="F9" s="113"/>
      <c r="G9" s="201">
        <v>507162688</v>
      </c>
      <c r="H9" s="201"/>
      <c r="I9" s="201"/>
      <c r="J9" s="201">
        <v>18441</v>
      </c>
      <c r="K9" s="201"/>
      <c r="L9" s="201"/>
      <c r="M9" s="201">
        <v>512812</v>
      </c>
      <c r="N9" s="201"/>
      <c r="O9" s="201"/>
      <c r="P9" s="175" t="s">
        <v>7</v>
      </c>
      <c r="Q9" s="176"/>
      <c r="R9" s="145" t="s">
        <v>141</v>
      </c>
      <c r="S9" s="146"/>
      <c r="T9" s="146"/>
      <c r="U9" s="146"/>
      <c r="V9" s="27" t="s">
        <v>8</v>
      </c>
      <c r="W9" s="134" t="s">
        <v>151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144</v>
      </c>
      <c r="AM9" s="60"/>
      <c r="AN9" s="60"/>
      <c r="AO9" s="60"/>
      <c r="AP9" s="60"/>
      <c r="AQ9" s="60"/>
      <c r="AR9" s="60"/>
      <c r="AS9" s="36" t="s">
        <v>126</v>
      </c>
      <c r="AT9" s="54">
        <v>53</v>
      </c>
    </row>
    <row r="10" spans="1:51" ht="18" customHeight="1">
      <c r="A10" s="74"/>
      <c r="B10" s="143"/>
      <c r="C10" s="114" t="s">
        <v>147</v>
      </c>
      <c r="D10" s="115"/>
      <c r="E10" s="116" t="s">
        <v>148</v>
      </c>
      <c r="F10" s="117"/>
      <c r="G10" s="201"/>
      <c r="H10" s="201"/>
      <c r="I10" s="201"/>
      <c r="J10" s="201"/>
      <c r="K10" s="201"/>
      <c r="L10" s="201"/>
      <c r="M10" s="201"/>
      <c r="N10" s="201"/>
      <c r="O10" s="201"/>
      <c r="P10" s="137" t="s">
        <v>152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1" t="s">
        <v>153</v>
      </c>
      <c r="AL10" s="62"/>
      <c r="AM10" s="62"/>
      <c r="AN10" s="62"/>
      <c r="AO10" s="37" t="s">
        <v>127</v>
      </c>
      <c r="AP10" s="63" t="s">
        <v>154</v>
      </c>
      <c r="AQ10" s="62"/>
      <c r="AR10" s="62"/>
      <c r="AS10" s="64"/>
      <c r="AT10" s="54"/>
    </row>
    <row r="11" spans="1:51" ht="14.45" customHeight="1">
      <c r="A11" s="74" t="s">
        <v>83</v>
      </c>
      <c r="B11" s="143"/>
      <c r="C11" s="110" t="s">
        <v>156</v>
      </c>
      <c r="D11" s="111"/>
      <c r="E11" s="112" t="s">
        <v>157</v>
      </c>
      <c r="F11" s="113"/>
      <c r="G11" s="201">
        <v>520877823</v>
      </c>
      <c r="H11" s="201"/>
      <c r="I11" s="201"/>
      <c r="J11" s="201"/>
      <c r="K11" s="201"/>
      <c r="L11" s="201"/>
      <c r="M11" s="201"/>
      <c r="N11" s="201"/>
      <c r="O11" s="201"/>
      <c r="P11" s="175" t="s">
        <v>7</v>
      </c>
      <c r="Q11" s="176"/>
      <c r="R11" s="145" t="s">
        <v>141</v>
      </c>
      <c r="S11" s="146"/>
      <c r="T11" s="146"/>
      <c r="U11" s="146"/>
      <c r="V11" s="27" t="s">
        <v>8</v>
      </c>
      <c r="W11" s="134" t="s">
        <v>142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59" t="s">
        <v>144</v>
      </c>
      <c r="AM11" s="60"/>
      <c r="AN11" s="60"/>
      <c r="AO11" s="60"/>
      <c r="AP11" s="60"/>
      <c r="AQ11" s="60"/>
      <c r="AR11" s="60"/>
      <c r="AS11" s="36" t="s">
        <v>126</v>
      </c>
      <c r="AT11" s="54">
        <v>40</v>
      </c>
    </row>
    <row r="12" spans="1:51" ht="18" customHeight="1">
      <c r="A12" s="74"/>
      <c r="B12" s="143"/>
      <c r="C12" s="114" t="s">
        <v>137</v>
      </c>
      <c r="D12" s="115"/>
      <c r="E12" s="116" t="s">
        <v>155</v>
      </c>
      <c r="F12" s="117"/>
      <c r="G12" s="201"/>
      <c r="H12" s="201"/>
      <c r="I12" s="201"/>
      <c r="J12" s="201"/>
      <c r="K12" s="201"/>
      <c r="L12" s="201"/>
      <c r="M12" s="201"/>
      <c r="N12" s="201"/>
      <c r="O12" s="201"/>
      <c r="P12" s="137" t="s">
        <v>143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61" t="s">
        <v>158</v>
      </c>
      <c r="AL12" s="62"/>
      <c r="AM12" s="62"/>
      <c r="AN12" s="62"/>
      <c r="AO12" s="37" t="s">
        <v>127</v>
      </c>
      <c r="AP12" s="63" t="s">
        <v>159</v>
      </c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77"/>
      <c r="D13" s="111"/>
      <c r="E13" s="111"/>
      <c r="F13" s="113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4"/>
      <c r="B14" s="143"/>
      <c r="C14" s="202"/>
      <c r="D14" s="115"/>
      <c r="E14" s="115"/>
      <c r="F14" s="117"/>
      <c r="G14" s="205"/>
      <c r="H14" s="205"/>
      <c r="I14" s="205"/>
      <c r="J14" s="205"/>
      <c r="K14" s="205"/>
      <c r="L14" s="205"/>
      <c r="M14" s="205"/>
      <c r="N14" s="205"/>
      <c r="O14" s="205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06" t="s">
        <v>98</v>
      </c>
      <c r="B15" s="143"/>
      <c r="C15" s="110" t="s">
        <v>162</v>
      </c>
      <c r="D15" s="111"/>
      <c r="E15" s="112" t="s">
        <v>163</v>
      </c>
      <c r="F15" s="113"/>
      <c r="G15" s="205"/>
      <c r="H15" s="205"/>
      <c r="I15" s="205"/>
      <c r="J15" s="205"/>
      <c r="K15" s="205"/>
      <c r="L15" s="205"/>
      <c r="M15" s="205"/>
      <c r="N15" s="205"/>
      <c r="O15" s="205"/>
      <c r="P15" s="175" t="s">
        <v>7</v>
      </c>
      <c r="Q15" s="176"/>
      <c r="R15" s="145" t="s">
        <v>164</v>
      </c>
      <c r="S15" s="146"/>
      <c r="T15" s="146"/>
      <c r="U15" s="146"/>
      <c r="V15" s="27" t="s">
        <v>8</v>
      </c>
      <c r="W15" s="134" t="s">
        <v>165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144</v>
      </c>
      <c r="AM15" s="60"/>
      <c r="AN15" s="60"/>
      <c r="AO15" s="60"/>
      <c r="AP15" s="60"/>
      <c r="AQ15" s="60"/>
      <c r="AR15" s="60"/>
      <c r="AS15" s="36" t="s">
        <v>126</v>
      </c>
      <c r="AT15" s="54">
        <v>56</v>
      </c>
    </row>
    <row r="16" spans="1:51" ht="18" customHeight="1">
      <c r="A16" s="74"/>
      <c r="B16" s="143"/>
      <c r="C16" s="114" t="s">
        <v>160</v>
      </c>
      <c r="D16" s="115"/>
      <c r="E16" s="116" t="s">
        <v>161</v>
      </c>
      <c r="F16" s="117"/>
      <c r="G16" s="205"/>
      <c r="H16" s="205"/>
      <c r="I16" s="205"/>
      <c r="J16" s="205"/>
      <c r="K16" s="205"/>
      <c r="L16" s="205"/>
      <c r="M16" s="205"/>
      <c r="N16" s="205"/>
      <c r="O16" s="205"/>
      <c r="P16" s="137" t="s">
        <v>166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167</v>
      </c>
      <c r="AL16" s="62"/>
      <c r="AM16" s="62"/>
      <c r="AN16" s="62"/>
      <c r="AO16" s="37" t="s">
        <v>127</v>
      </c>
      <c r="AP16" s="63" t="s">
        <v>168</v>
      </c>
      <c r="AQ16" s="62"/>
      <c r="AR16" s="62"/>
      <c r="AS16" s="64"/>
      <c r="AT16" s="54"/>
    </row>
    <row r="17" spans="1:46">
      <c r="A17" s="74" t="s">
        <v>0</v>
      </c>
      <c r="B17" s="143"/>
      <c r="C17" s="194" t="str">
        <f>IF(P16="","",P16)</f>
        <v>千葉市美浜区幕張西5-11-13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3"/>
      <c r="C19" s="194" t="str">
        <f>IF(AL15="","",AL15&amp;"-"&amp;AK16&amp;"-"&amp;AP16)</f>
        <v>090-8844-8705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3"/>
      <c r="C21" s="215" t="s">
        <v>144</v>
      </c>
      <c r="D21" s="207"/>
      <c r="E21" s="207">
        <v>8844</v>
      </c>
      <c r="F21" s="207"/>
      <c r="G21" s="207">
        <v>8705</v>
      </c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0"/>
      <c r="C22" s="216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3" t="s">
        <v>130</v>
      </c>
      <c r="B23" s="141" t="s">
        <v>86</v>
      </c>
      <c r="C23" s="195" t="s">
        <v>105</v>
      </c>
      <c r="D23" s="196"/>
      <c r="E23" s="197" t="s">
        <v>106</v>
      </c>
      <c r="F23" s="198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4"/>
      <c r="B24" s="143"/>
      <c r="C24" s="184" t="s">
        <v>103</v>
      </c>
      <c r="D24" s="185"/>
      <c r="E24" s="186" t="s">
        <v>104</v>
      </c>
      <c r="F24" s="187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08" t="s">
        <v>206</v>
      </c>
      <c r="C25" s="110" t="s">
        <v>171</v>
      </c>
      <c r="D25" s="111"/>
      <c r="E25" s="112" t="s">
        <v>172</v>
      </c>
      <c r="F25" s="113"/>
      <c r="G25" s="97">
        <v>6</v>
      </c>
      <c r="H25" s="98"/>
      <c r="I25" s="101" t="s">
        <v>196</v>
      </c>
      <c r="J25" s="102"/>
      <c r="K25" s="102"/>
      <c r="L25" s="98"/>
      <c r="M25" s="97">
        <v>519910975</v>
      </c>
      <c r="N25" s="102"/>
      <c r="O25" s="98"/>
      <c r="P25" s="97">
        <v>143</v>
      </c>
      <c r="Q25" s="102"/>
      <c r="R25" s="102"/>
      <c r="S25" s="102"/>
      <c r="T25" s="104"/>
      <c r="U25" s="1"/>
      <c r="V25" s="1"/>
      <c r="W25" s="1"/>
      <c r="X25" s="1"/>
      <c r="Y25" s="209">
        <v>6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4" t="s">
        <v>169</v>
      </c>
      <c r="D26" s="115"/>
      <c r="E26" s="116" t="s">
        <v>170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174</v>
      </c>
      <c r="D27" s="111"/>
      <c r="E27" s="112" t="s">
        <v>175</v>
      </c>
      <c r="F27" s="113"/>
      <c r="G27" s="97">
        <v>6</v>
      </c>
      <c r="H27" s="98"/>
      <c r="I27" s="101" t="s">
        <v>195</v>
      </c>
      <c r="J27" s="102"/>
      <c r="K27" s="102"/>
      <c r="L27" s="98"/>
      <c r="M27" s="97">
        <v>518036768</v>
      </c>
      <c r="N27" s="102"/>
      <c r="O27" s="98"/>
      <c r="P27" s="97">
        <v>152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4" t="s">
        <v>173</v>
      </c>
      <c r="D28" s="115"/>
      <c r="E28" s="116" t="s">
        <v>176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179</v>
      </c>
      <c r="D29" s="111"/>
      <c r="E29" s="112" t="s">
        <v>180</v>
      </c>
      <c r="F29" s="113"/>
      <c r="G29" s="97">
        <v>6</v>
      </c>
      <c r="H29" s="98"/>
      <c r="I29" s="101" t="s">
        <v>194</v>
      </c>
      <c r="J29" s="102"/>
      <c r="K29" s="102"/>
      <c r="L29" s="98"/>
      <c r="M29" s="97">
        <v>519728860</v>
      </c>
      <c r="N29" s="102"/>
      <c r="O29" s="98"/>
      <c r="P29" s="97">
        <v>150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4" t="s">
        <v>177</v>
      </c>
      <c r="D30" s="115"/>
      <c r="E30" s="116" t="s">
        <v>178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183</v>
      </c>
      <c r="D31" s="111"/>
      <c r="E31" s="112" t="s">
        <v>184</v>
      </c>
      <c r="F31" s="113"/>
      <c r="G31" s="97">
        <v>6</v>
      </c>
      <c r="H31" s="98"/>
      <c r="I31" s="101" t="s">
        <v>193</v>
      </c>
      <c r="J31" s="102"/>
      <c r="K31" s="102"/>
      <c r="L31" s="98"/>
      <c r="M31" s="97">
        <v>521884493</v>
      </c>
      <c r="N31" s="102"/>
      <c r="O31" s="98"/>
      <c r="P31" s="97">
        <v>147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4" t="s">
        <v>181</v>
      </c>
      <c r="D32" s="115"/>
      <c r="E32" s="116" t="s">
        <v>182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183</v>
      </c>
      <c r="D33" s="111"/>
      <c r="E33" s="112" t="s">
        <v>186</v>
      </c>
      <c r="F33" s="113"/>
      <c r="G33" s="97">
        <v>5</v>
      </c>
      <c r="H33" s="98"/>
      <c r="I33" s="101" t="s">
        <v>192</v>
      </c>
      <c r="J33" s="102"/>
      <c r="K33" s="102"/>
      <c r="L33" s="98"/>
      <c r="M33" s="97">
        <v>519945656</v>
      </c>
      <c r="N33" s="102"/>
      <c r="O33" s="98"/>
      <c r="P33" s="97">
        <v>151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4" t="s">
        <v>181</v>
      </c>
      <c r="D34" s="115"/>
      <c r="E34" s="116" t="s">
        <v>185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189</v>
      </c>
      <c r="D35" s="111"/>
      <c r="E35" s="112" t="s">
        <v>190</v>
      </c>
      <c r="F35" s="113"/>
      <c r="G35" s="97">
        <v>5</v>
      </c>
      <c r="H35" s="98"/>
      <c r="I35" s="101" t="s">
        <v>191</v>
      </c>
      <c r="J35" s="102"/>
      <c r="K35" s="102"/>
      <c r="L35" s="98"/>
      <c r="M35" s="97">
        <v>519766473</v>
      </c>
      <c r="N35" s="102"/>
      <c r="O35" s="98"/>
      <c r="P35" s="97">
        <v>144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4" t="s">
        <v>187</v>
      </c>
      <c r="D36" s="115"/>
      <c r="E36" s="116" t="s">
        <v>188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199</v>
      </c>
      <c r="D37" s="111"/>
      <c r="E37" s="112" t="s">
        <v>200</v>
      </c>
      <c r="F37" s="113"/>
      <c r="G37" s="97">
        <v>5</v>
      </c>
      <c r="H37" s="98"/>
      <c r="I37" s="101" t="s">
        <v>201</v>
      </c>
      <c r="J37" s="102"/>
      <c r="K37" s="102"/>
      <c r="L37" s="98"/>
      <c r="M37" s="97">
        <v>520215830</v>
      </c>
      <c r="N37" s="102"/>
      <c r="O37" s="98"/>
      <c r="P37" s="97">
        <v>156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4" t="s">
        <v>197</v>
      </c>
      <c r="D38" s="115"/>
      <c r="E38" s="116" t="s">
        <v>198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204</v>
      </c>
      <c r="D39" s="111"/>
      <c r="E39" s="112" t="s">
        <v>203</v>
      </c>
      <c r="F39" s="113"/>
      <c r="G39" s="97">
        <v>5</v>
      </c>
      <c r="H39" s="98"/>
      <c r="I39" s="101" t="s">
        <v>205</v>
      </c>
      <c r="J39" s="102"/>
      <c r="K39" s="102"/>
      <c r="L39" s="98"/>
      <c r="M39" s="97">
        <v>519565533</v>
      </c>
      <c r="N39" s="102"/>
      <c r="O39" s="98"/>
      <c r="P39" s="97">
        <v>145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4" t="s">
        <v>202</v>
      </c>
      <c r="D40" s="115"/>
      <c r="E40" s="116" t="s">
        <v>203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156</v>
      </c>
      <c r="D41" s="111"/>
      <c r="E41" s="112" t="s">
        <v>190</v>
      </c>
      <c r="F41" s="113"/>
      <c r="G41" s="97">
        <v>5</v>
      </c>
      <c r="H41" s="98"/>
      <c r="I41" s="101" t="s">
        <v>212</v>
      </c>
      <c r="J41" s="102"/>
      <c r="K41" s="102"/>
      <c r="L41" s="98"/>
      <c r="M41" s="97">
        <v>521918228</v>
      </c>
      <c r="N41" s="102"/>
      <c r="O41" s="98"/>
      <c r="P41" s="97">
        <v>141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4" t="s">
        <v>137</v>
      </c>
      <c r="D42" s="115"/>
      <c r="E42" s="116" t="s">
        <v>207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210</v>
      </c>
      <c r="D43" s="111"/>
      <c r="E43" s="112" t="s">
        <v>211</v>
      </c>
      <c r="F43" s="113"/>
      <c r="G43" s="97">
        <v>5</v>
      </c>
      <c r="H43" s="98"/>
      <c r="I43" s="101" t="s">
        <v>213</v>
      </c>
      <c r="J43" s="102"/>
      <c r="K43" s="102"/>
      <c r="L43" s="98"/>
      <c r="M43" s="97">
        <v>522660515</v>
      </c>
      <c r="N43" s="102"/>
      <c r="O43" s="98"/>
      <c r="P43" s="97">
        <v>153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 t="s">
        <v>208</v>
      </c>
      <c r="D44" s="115"/>
      <c r="E44" s="116" t="s">
        <v>209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216</v>
      </c>
      <c r="D45" s="111"/>
      <c r="E45" s="112" t="s">
        <v>186</v>
      </c>
      <c r="F45" s="113"/>
      <c r="G45" s="97">
        <v>5</v>
      </c>
      <c r="H45" s="98"/>
      <c r="I45" s="101" t="s">
        <v>212</v>
      </c>
      <c r="J45" s="102"/>
      <c r="K45" s="102"/>
      <c r="L45" s="98"/>
      <c r="M45" s="97">
        <v>522944998</v>
      </c>
      <c r="N45" s="102"/>
      <c r="O45" s="98"/>
      <c r="P45" s="97">
        <v>140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 t="s">
        <v>214</v>
      </c>
      <c r="D46" s="115"/>
      <c r="E46" s="116" t="s">
        <v>215</v>
      </c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77"/>
      <c r="D47" s="111"/>
      <c r="E47" s="111"/>
      <c r="F47" s="113"/>
      <c r="G47" s="97"/>
      <c r="H47" s="98"/>
      <c r="I47" s="97"/>
      <c r="J47" s="102"/>
      <c r="K47" s="102"/>
      <c r="L47" s="98"/>
      <c r="M47" s="97"/>
      <c r="N47" s="102"/>
      <c r="O47" s="98"/>
      <c r="P47" s="97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/>
      <c r="D48" s="192"/>
      <c r="E48" s="192"/>
      <c r="F48" s="193"/>
      <c r="G48" s="174"/>
      <c r="H48" s="188"/>
      <c r="I48" s="174"/>
      <c r="J48" s="132"/>
      <c r="K48" s="132"/>
      <c r="L48" s="188"/>
      <c r="M48" s="174"/>
      <c r="N48" s="132"/>
      <c r="O48" s="188"/>
      <c r="P48" s="174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1" t="s">
        <v>217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51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女子</v>
      </c>
      <c r="I5" s="9">
        <f>入力!Y25</f>
        <v>6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22003</v>
      </c>
      <c r="B7" s="13" t="str">
        <f>IF(入力!C3="","",入力!C3)</f>
        <v>つばきジュニア</v>
      </c>
      <c r="C7" s="13" t="str">
        <f>IF(入力!C2="","",入力!C2)</f>
        <v>ﾂﾊﾞｷｼﾞｭﾆｱ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正治</v>
      </c>
      <c r="E16" s="13" t="str">
        <f>IF(入力!C7="","",入力!C7)</f>
        <v>ｽｽﾞｷ</v>
      </c>
      <c r="F16" s="13" t="str">
        <f>IF(入力!E7="","",入力!E7)</f>
        <v>マサハル</v>
      </c>
      <c r="G16" s="13">
        <f>IF(入力!G7="","",入力!G7)</f>
        <v>507174799</v>
      </c>
      <c r="H16" s="13">
        <f>IF(入力!J7="","",入力!J7)</f>
        <v>18442</v>
      </c>
      <c r="I16" s="13" t="str">
        <f>IF(入力!M7="","",入力!M7)</f>
        <v/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0042</v>
      </c>
      <c r="T16" s="13" t="str">
        <f>IF(入力!P8="","",入力!P8)</f>
        <v>千葉市中央区椿森3-6-14</v>
      </c>
      <c r="U16" s="13" t="str">
        <f>IF(入力!AL7="","",入力!AL7)</f>
        <v>090</v>
      </c>
      <c r="V16" s="13" t="str">
        <f>IF(入力!AK8="","",入力!AK8)</f>
        <v>4677</v>
      </c>
      <c r="W16" s="13" t="str">
        <f>IF(入力!AP8="","",入力!AP8)</f>
        <v>8128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大澤</v>
      </c>
      <c r="D17" s="13" t="str">
        <f>IF(入力!E10="","",入力!E10)</f>
        <v>明美</v>
      </c>
      <c r="E17" s="13" t="str">
        <f>IF(入力!C9="","",入力!C9)</f>
        <v>オオサワ</v>
      </c>
      <c r="F17" s="13" t="str">
        <f>IF(入力!E9="","",入力!E9)</f>
        <v>アケミ</v>
      </c>
      <c r="G17" s="13">
        <f>IF(入力!G9="","",入力!G9)</f>
        <v>507162688</v>
      </c>
      <c r="H17" s="13">
        <f>IF(入力!J9="","",入力!J9)</f>
        <v>18441</v>
      </c>
      <c r="I17" s="13">
        <f>IF(入力!M9="","",入力!M9)</f>
        <v>512812</v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0031</v>
      </c>
      <c r="T17" s="13" t="str">
        <f>IF(入力!P10="","",入力!P10)</f>
        <v>千葉市中央区新千葉2-15-14</v>
      </c>
      <c r="U17" s="13" t="str">
        <f>IF(入力!AL9="","",入力!AL9)</f>
        <v>090</v>
      </c>
      <c r="V17" s="13" t="str">
        <f>IF(入力!AK10="","",入力!AK10)</f>
        <v>8564</v>
      </c>
      <c r="W17" s="13" t="str">
        <f>IF(入力!AP10="","",入力!AP10)</f>
        <v>3032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美紅</v>
      </c>
      <c r="E20" s="13" t="str">
        <f>IF(入力!C11="","",入力!C11)</f>
        <v>スズキ</v>
      </c>
      <c r="F20" s="13" t="str">
        <f>IF(入力!E11="","",入力!E11)</f>
        <v>ミク</v>
      </c>
      <c r="G20" s="13">
        <f>IF(入力!G11="","",入力!G11)</f>
        <v>520877823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40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0042</v>
      </c>
      <c r="T20" s="13" t="str">
        <f>IF(入力!P12="","",入力!P12)</f>
        <v>千葉市中央区椿森3-6-14</v>
      </c>
      <c r="U20" s="13" t="str">
        <f>IF(入力!AL11="","",入力!AL11)</f>
        <v>090</v>
      </c>
      <c r="V20" s="13" t="str">
        <f>IF(入力!AK12="","",入力!AK12)</f>
        <v>7806</v>
      </c>
      <c r="W20" s="13" t="str">
        <f>IF(入力!AP12="","",入力!AP12)</f>
        <v>4051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ナガオカ</v>
      </c>
      <c r="F22" s="13" t="str">
        <f>IF(入力!E15="","",入力!E15)</f>
        <v>スズコ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261</v>
      </c>
      <c r="S22" s="13" t="str">
        <f>IF(入力!W15="","",入力!W15)</f>
        <v>0026</v>
      </c>
      <c r="T22" s="13" t="str">
        <f>IF(入力!P16="","",入力!P16)</f>
        <v>千葉市美浜区幕張西5-11-13</v>
      </c>
      <c r="U22" s="13" t="str">
        <f>IF(入力!AL15="","",入力!AL15)</f>
        <v>090</v>
      </c>
      <c r="V22" s="13" t="str">
        <f>IF(入力!AK16="","",入力!AK16)</f>
        <v>8844</v>
      </c>
      <c r="W22" s="13" t="str">
        <f>IF(入力!AP16="","",入力!AP16)</f>
        <v>8705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木原</v>
      </c>
      <c r="D24" s="51" t="str">
        <f>VLOOKUP($B$51,$A$53:$F$352,4)</f>
        <v>陽</v>
      </c>
      <c r="E24" s="51" t="str">
        <f>VLOOKUP($B$51,$A$53:$F$352,5)</f>
        <v>キハラ</v>
      </c>
      <c r="F24" s="51" t="str">
        <f>VLOOKUP($B$51,$A$53:$F$352,6)</f>
        <v>アカリ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木原</v>
      </c>
      <c r="D53" s="13" t="str">
        <f>IF(入力!E26="","",入力!E26)</f>
        <v>陽</v>
      </c>
      <c r="E53" s="13" t="str">
        <f>IF(入力!C25="","",入力!C25)</f>
        <v>キハラ</v>
      </c>
      <c r="F53" s="13" t="str">
        <f>IF(入力!E25="","",入力!E25)</f>
        <v>アカリ</v>
      </c>
      <c r="G53" s="13">
        <f>IF(入力!M25="","",入力!M25)</f>
        <v>519910975</v>
      </c>
      <c r="H53" s="13" t="str">
        <f>IF(入力!I25="","",入力!I25)</f>
        <v>船橋市立大穴小学校</v>
      </c>
      <c r="I53" s="13">
        <f>IF(入力!G25="","",入力!G25)</f>
        <v>6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山ノ井</v>
      </c>
      <c r="D54" s="13" t="str">
        <f>IF(入力!E28="","",入力!E28)</f>
        <v>愛花</v>
      </c>
      <c r="E54" s="13" t="str">
        <f>IF(入力!C27="","",入力!C27)</f>
        <v>ヤマノイ</v>
      </c>
      <c r="F54" s="13" t="str">
        <f>IF(入力!E27="","",入力!E27)</f>
        <v>マナカ</v>
      </c>
      <c r="G54" s="13">
        <f>IF(入力!M27="","",入力!M27)</f>
        <v>518036768</v>
      </c>
      <c r="H54" s="13" t="str">
        <f>IF(入力!I27="","",入力!I27)</f>
        <v>千葉市立弥生小学校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岩佐</v>
      </c>
      <c r="D55" s="13" t="str">
        <f>IF(入力!E30="","",入力!E30)</f>
        <v>玲奈</v>
      </c>
      <c r="E55" s="13" t="str">
        <f>IF(入力!C29="","",入力!C29)</f>
        <v>イワサ</v>
      </c>
      <c r="F55" s="13" t="str">
        <f>IF(入力!E29="","",入力!E29)</f>
        <v>レナ</v>
      </c>
      <c r="G55" s="13">
        <f>IF(入力!M29="","",入力!M29)</f>
        <v>519728860</v>
      </c>
      <c r="H55" s="13" t="str">
        <f>IF(入力!I29="","",入力!I29)</f>
        <v>八街市立実住小学校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林</v>
      </c>
      <c r="D56" s="13" t="str">
        <f>IF(入力!E32="","",入力!E32)</f>
        <v>莉里花</v>
      </c>
      <c r="E56" s="13" t="str">
        <f>IF(入力!C31="","",入力!C31)</f>
        <v>ハヤシ</v>
      </c>
      <c r="F56" s="13" t="str">
        <f>IF(入力!E31="","",入力!E31)</f>
        <v>リリカ</v>
      </c>
      <c r="G56" s="13">
        <f>IF(入力!M31="","",入力!M31)</f>
        <v>521884493</v>
      </c>
      <c r="H56" s="13" t="str">
        <f>IF(入力!I31="","",入力!I31)</f>
        <v>市原市立清水谷小学校</v>
      </c>
      <c r="I56" s="13">
        <f>IF(入力!G31="","",入力!G31)</f>
        <v>6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林</v>
      </c>
      <c r="D57" s="13" t="str">
        <f>IF(入力!E34="","",入力!E34)</f>
        <v>理緒</v>
      </c>
      <c r="E57" s="13" t="str">
        <f>IF(入力!C33="","",入力!C33)</f>
        <v>ハヤシ</v>
      </c>
      <c r="F57" s="13" t="str">
        <f>IF(入力!E33="","",入力!E33)</f>
        <v>リオ</v>
      </c>
      <c r="G57" s="13">
        <f>IF(入力!M33="","",入力!M33)</f>
        <v>519945656</v>
      </c>
      <c r="H57" s="13" t="str">
        <f>IF(入力!I33="","",入力!I33)</f>
        <v>習志野市立実花小学校</v>
      </c>
      <c r="I57" s="13">
        <f>IF(入力!G33="","",入力!G33)</f>
        <v>5</v>
      </c>
      <c r="J57" s="13">
        <f>IF(入力!P33="","",入力!P33)</f>
        <v>151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木下</v>
      </c>
      <c r="D58" s="13" t="str">
        <f>IF(入力!E36="","",入力!E36)</f>
        <v>緩南</v>
      </c>
      <c r="E58" s="13" t="str">
        <f>IF(入力!C35="","",入力!C35)</f>
        <v>キノシタ</v>
      </c>
      <c r="F58" s="13" t="str">
        <f>IF(入力!E35="","",入力!E35)</f>
        <v>カンナ</v>
      </c>
      <c r="G58" s="13">
        <f>IF(入力!M35="","",入力!M35)</f>
        <v>519766473</v>
      </c>
      <c r="H58" s="13" t="str">
        <f>IF(入力!I35="","",入力!I35)</f>
        <v>千葉市立磯辺第三小学校</v>
      </c>
      <c r="I58" s="13">
        <f>IF(入力!G35="","",入力!G35)</f>
        <v>5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藤枝</v>
      </c>
      <c r="D59" s="13" t="str">
        <f>IF(入力!E38="","",入力!E38)</f>
        <v>奏海</v>
      </c>
      <c r="E59" s="13" t="str">
        <f>IF(入力!C37="","",入力!C37)</f>
        <v>フジエ</v>
      </c>
      <c r="F59" s="13" t="str">
        <f>IF(入力!E37="","",入力!E37)</f>
        <v>カナミ</v>
      </c>
      <c r="G59" s="13">
        <f>IF(入力!M37="","",入力!M37)</f>
        <v>520215830</v>
      </c>
      <c r="H59" s="13" t="str">
        <f>IF(入力!I37="","",入力!I37)</f>
        <v>千葉市立草野小学校</v>
      </c>
      <c r="I59" s="13">
        <f>IF(入力!G37="","",入力!G37)</f>
        <v>5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小峰</v>
      </c>
      <c r="D60" s="13" t="str">
        <f>IF(入力!E40="","",入力!E40)</f>
        <v>さくら</v>
      </c>
      <c r="E60" s="13" t="str">
        <f>IF(入力!C39="","",入力!C39)</f>
        <v>コミネ</v>
      </c>
      <c r="F60" s="13" t="str">
        <f>IF(入力!E39="","",入力!E39)</f>
        <v>さくら</v>
      </c>
      <c r="G60" s="13">
        <f>IF(入力!M39="","",入力!M39)</f>
        <v>519565533</v>
      </c>
      <c r="H60" s="13" t="str">
        <f>IF(入力!I39="","",入力!I39)</f>
        <v>船橋市立三山小学校</v>
      </c>
      <c r="I60" s="13">
        <f>IF(入力!G39="","",入力!G39)</f>
        <v>5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鈴木</v>
      </c>
      <c r="D61" s="13" t="str">
        <f>IF(入力!E42="","",入力!E42)</f>
        <v>柑菜</v>
      </c>
      <c r="E61" s="13" t="str">
        <f>IF(入力!C41="","",入力!C41)</f>
        <v>スズキ</v>
      </c>
      <c r="F61" s="13" t="str">
        <f>IF(入力!E41="","",入力!E41)</f>
        <v>カンナ</v>
      </c>
      <c r="G61" s="13">
        <f>IF(入力!M41="","",入力!M41)</f>
        <v>521918228</v>
      </c>
      <c r="H61" s="13" t="str">
        <f>IF(入力!I41="","",入力!I41)</f>
        <v>千葉市立都賀小学校</v>
      </c>
      <c r="I61" s="13">
        <f>IF(入力!G41="","",入力!G41)</f>
        <v>5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嘉数</v>
      </c>
      <c r="D62" s="13" t="str">
        <f>IF(入力!E44="","",入力!E44)</f>
        <v>実結</v>
      </c>
      <c r="E62" s="13" t="str">
        <f>IF(入力!C43="","",入力!C43)</f>
        <v>カカズ</v>
      </c>
      <c r="F62" s="13" t="str">
        <f>IF(入力!E43="","",入力!E43)</f>
        <v>ミユ</v>
      </c>
      <c r="G62" s="13">
        <f>IF(入力!M43="","",入力!M43)</f>
        <v>522660515</v>
      </c>
      <c r="H62" s="13" t="str">
        <f>IF(入力!I43="","",入力!I43)</f>
        <v>八街市立八街東小学校</v>
      </c>
      <c r="I62" s="13">
        <f>IF(入力!G43="","",入力!G43)</f>
        <v>5</v>
      </c>
      <c r="J62" s="13">
        <f>IF(入力!P43="","",入力!P43)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長谷川</v>
      </c>
      <c r="D63" s="13" t="str">
        <f>IF(入力!E46="","",入力!E46)</f>
        <v>莉央</v>
      </c>
      <c r="E63" s="13" t="str">
        <f>IF(入力!C45="","",入力!C45)</f>
        <v>ハセガワ</v>
      </c>
      <c r="F63" s="13" t="str">
        <f>IF(入力!E45="","",入力!E45)</f>
        <v>リオ</v>
      </c>
      <c r="G63" s="13">
        <f>IF(入力!M45="","",入力!M45)</f>
        <v>522944998</v>
      </c>
      <c r="H63" s="13" t="str">
        <f>IF(入力!I45="","",入力!I45)</f>
        <v>千葉市立都賀小学校</v>
      </c>
      <c r="I63" s="13">
        <f>IF(入力!G45="","",入力!G45)</f>
        <v>5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2023-05-18T10:30:51Z</dcterms:modified>
</cp:coreProperties>
</file>