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8_{58572F07-5D0F-4A26-BDA3-08366FDADC53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<sst xmlns="http://schemas.openxmlformats.org/spreadsheetml/2006/main" count="288" uniqueCount="218">
  <si>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</si>
  <si>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</si>
  <si>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</si>
  <si>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</si>
  <si>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</si>
  <si>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</si>
  <si>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</si>
  <si>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</si>
  <si>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</si>
  <si>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</si>
  <si>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</si>
  <si>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</si>
  <si>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</si>
  <si>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</si>
  <si>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</si>
  <si>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</si>
  <si>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</si>
  <si>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</si>
  <si>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</si>
  <si>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</si>
  <si>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</si>
  <si>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</si>
  <si>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</si>
  <si>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</si>
  <si>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</si>
  <si>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</si>
  <si>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</si>
  <si>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</si>
  <si>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</si>
  <si>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</si>
  <si>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</si>
  <si>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</si>
  <si>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</si>
  <si>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</si>
  <si>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</si>
  <si>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</si>
  <si>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</si>
  <si>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</si>
  <si>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</si>
  <si>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</si>
  <si>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</si>
  <si>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</si>
  <si>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</si>
  <si>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</si>
  <si>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</si>
  <si>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</si>
  <si>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</si>
  <si>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</si>
  <si>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</si>
  <si>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</si>
  <si>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</si>
  <si>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</si>
  <si>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</si>
  <si>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</si>
  <si>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</si>
  <si>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</si>
  <si>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</si>
  <si>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</si>
  <si>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</si>
  <si>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</si>
  <si>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</si>
  <si>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</si>
  <si>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</si>
  <si>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</si>
  <si>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</si>
  <si>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</si>
  <si>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</si>
  <si>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</si>
  <si>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</si>
  <si>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</si>
  <si>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</si>
  <si>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</si>
  <si>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</si>
  <si>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</si>
  <si>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</si>
  <si>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</si>
  <si>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</si>
  <si>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</si>
  <si>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</si>
  <si>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</si>
  <si>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</si>
  <si>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</si>
  <si>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</si>
  <si>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</si>
  <si>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</si>
  <si>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</si>
  <si>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</si>
  <si>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</si>
  <si>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</si>
  <si>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</si>
  <si>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</si>
  <si>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</si>
  <si>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</si>
  <si>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</si>
  <si>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</si>
  <si>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</si>
  <si>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</si>
  <si>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</si>
  <si>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</si>
  <si>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</si>
  <si>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</si>
  <si>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</si>
  <si>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</si>
  <si>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</si>
  <si>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</si>
  <si>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</si>
  <si>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</si>
  <si>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</si>
  <si>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</si>
  <si>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</si>
  <si>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</si>
  <si>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</si>
  <si>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</si>
  <si>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</si>
  <si>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</si>
  <si>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</si>
  <si>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</si>
  <si>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</si>
  <si>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</si>
  <si>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</si>
  <si>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</si>
  <si>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</si>
  <si>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</si>
  <si>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つばきジュニア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</si>
  <si>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</si>
  <si>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</si>
  <si>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</si>
  <si>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</si>
  <si>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</si>
  <si>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スズキ</t>
    <phoneticPr fontId="2"/>
  </si>
  <si>
    <t>マサハル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</si>
  <si>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</si>
  <si>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</si>
  <si>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</si>
  <si>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スズコ</t>
    <phoneticPr fontId="2"/>
  </si>
  <si>
    <t>223cs10625</t>
    <phoneticPr fontId="2"/>
  </si>
  <si>
    <t>0417655</t>
    <phoneticPr fontId="2"/>
  </si>
  <si>
    <t>美紅</t>
    <rPh sb="0" eb="2">
      <t>ミク</t>
    </rPh>
    <phoneticPr fontId="2"/>
  </si>
  <si>
    <t>ミク</t>
    <phoneticPr fontId="2"/>
  </si>
  <si>
    <t>260</t>
    <phoneticPr fontId="2"/>
  </si>
  <si>
    <t>0042</t>
    <phoneticPr fontId="2"/>
  </si>
  <si>
    <t>千葉市中央区椿森3-6-14</t>
    <rPh sb="0" eb="3">
      <t>チバシ</t>
    </rPh>
    <rPh sb="3" eb="6">
      <t>チュウオウク</t>
    </rPh>
    <rPh sb="6" eb="8">
      <t>ツバキモリ</t>
    </rPh>
    <phoneticPr fontId="2"/>
  </si>
  <si>
    <t>261</t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</si>
  <si>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</si>
  <si>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</si>
  <si>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090</t>
    <phoneticPr fontId="2"/>
  </si>
  <si>
    <t>4677</t>
    <phoneticPr fontId="2"/>
  </si>
  <si>
    <t>8128</t>
    <phoneticPr fontId="2"/>
  </si>
  <si>
    <t>8844</t>
    <phoneticPr fontId="2"/>
  </si>
  <si>
    <t>8705</t>
    <phoneticPr fontId="2"/>
  </si>
  <si>
    <t>7806</t>
    <phoneticPr fontId="2"/>
  </si>
  <si>
    <t>4051</t>
    <phoneticPr fontId="2"/>
  </si>
  <si>
    <t>長岡</t>
    <rPh sb="0" eb="2">
      <t>チョウオカ</t>
    </rPh>
    <phoneticPr fontId="2"/>
  </si>
  <si>
    <t>043</t>
    <phoneticPr fontId="2"/>
  </si>
  <si>
    <t>350</t>
    <phoneticPr fontId="2"/>
  </si>
  <si>
    <t>5280</t>
    <phoneticPr fontId="2"/>
  </si>
  <si>
    <t>①</t>
    <phoneticPr fontId="2"/>
  </si>
  <si>
    <t>和田</t>
    <rPh sb="0" eb="2">
      <t>ワダ</t>
    </rPh>
    <phoneticPr fontId="2"/>
  </si>
  <si>
    <t>美月</t>
    <rPh sb="0" eb="2">
      <t>ミヅキ</t>
    </rPh>
    <phoneticPr fontId="2"/>
  </si>
  <si>
    <t>木下</t>
    <rPh sb="0" eb="2">
      <t>キノシタ</t>
    </rPh>
    <phoneticPr fontId="2"/>
  </si>
  <si>
    <t>緩南</t>
    <rPh sb="0" eb="2">
      <t>ユルミナミ</t>
    </rPh>
    <phoneticPr fontId="2"/>
  </si>
  <si>
    <t>田中</t>
    <rPh sb="0" eb="2">
      <t>タナカ</t>
    </rPh>
    <phoneticPr fontId="2"/>
  </si>
  <si>
    <t>薫</t>
    <rPh sb="0" eb="1">
      <t>カオル</t>
    </rPh>
    <phoneticPr fontId="2"/>
  </si>
  <si>
    <t>藤枝</t>
    <rPh sb="0" eb="2">
      <t>フジエ</t>
    </rPh>
    <phoneticPr fontId="2"/>
  </si>
  <si>
    <t>奏海</t>
    <rPh sb="0" eb="2">
      <t>カナデウミ</t>
    </rPh>
    <phoneticPr fontId="2"/>
  </si>
  <si>
    <t>林</t>
    <rPh sb="0" eb="1">
      <t>ハヤシ</t>
    </rPh>
    <phoneticPr fontId="2"/>
  </si>
  <si>
    <t>理緒</t>
    <rPh sb="0" eb="2">
      <t>リオ</t>
    </rPh>
    <phoneticPr fontId="2"/>
  </si>
  <si>
    <t>小峰</t>
    <rPh sb="0" eb="2">
      <t>コミネ</t>
    </rPh>
    <phoneticPr fontId="2"/>
  </si>
  <si>
    <t>さくら</t>
    <phoneticPr fontId="2"/>
  </si>
  <si>
    <t>富永</t>
    <rPh sb="0" eb="2">
      <t>トミナガ</t>
    </rPh>
    <phoneticPr fontId="2"/>
  </si>
  <si>
    <t>結月</t>
    <rPh sb="0" eb="2">
      <t>ユヅキ</t>
    </rPh>
    <phoneticPr fontId="2"/>
  </si>
  <si>
    <t>嘉数</t>
    <rPh sb="0" eb="2">
      <t>カカズ</t>
    </rPh>
    <phoneticPr fontId="2"/>
  </si>
  <si>
    <t>実結</t>
    <rPh sb="0" eb="2">
      <t>ミユ</t>
    </rPh>
    <phoneticPr fontId="2"/>
  </si>
  <si>
    <t>川島</t>
    <rPh sb="0" eb="2">
      <t>カワシマ</t>
    </rPh>
    <phoneticPr fontId="2"/>
  </si>
  <si>
    <t>櫻子</t>
    <rPh sb="0" eb="2">
      <t>サクラコ</t>
    </rPh>
    <phoneticPr fontId="2"/>
  </si>
  <si>
    <t>関</t>
    <rPh sb="0" eb="1">
      <t>セキ</t>
    </rPh>
    <phoneticPr fontId="2"/>
  </si>
  <si>
    <t>和叶</t>
    <rPh sb="0" eb="1">
      <t>ワ</t>
    </rPh>
    <rPh sb="1" eb="2">
      <t>カナ</t>
    </rPh>
    <phoneticPr fontId="2"/>
  </si>
  <si>
    <t>西尾</t>
    <rPh sb="0" eb="2">
      <t>ニシオ</t>
    </rPh>
    <phoneticPr fontId="2"/>
  </si>
  <si>
    <t>柚希</t>
    <rPh sb="0" eb="2">
      <t>ユズキ</t>
    </rPh>
    <phoneticPr fontId="2"/>
  </si>
  <si>
    <t>齋藤</t>
    <rPh sb="0" eb="2">
      <t>サイトウ</t>
    </rPh>
    <phoneticPr fontId="2"/>
  </si>
  <si>
    <t>心那</t>
    <rPh sb="0" eb="1">
      <t>ココロ</t>
    </rPh>
    <rPh sb="1" eb="2">
      <t>ナ</t>
    </rPh>
    <phoneticPr fontId="2"/>
  </si>
  <si>
    <t>ワダ</t>
    <phoneticPr fontId="2"/>
  </si>
  <si>
    <t>ミヅキ</t>
    <phoneticPr fontId="2"/>
  </si>
  <si>
    <t>キノシタ</t>
    <phoneticPr fontId="2"/>
  </si>
  <si>
    <t>カンナ</t>
    <phoneticPr fontId="2"/>
  </si>
  <si>
    <t>タナカ</t>
    <phoneticPr fontId="2"/>
  </si>
  <si>
    <t>カオル</t>
    <phoneticPr fontId="2"/>
  </si>
  <si>
    <t>フジエ</t>
    <phoneticPr fontId="2"/>
  </si>
  <si>
    <t>カナミ</t>
    <phoneticPr fontId="2"/>
  </si>
  <si>
    <t>ハヤシ</t>
    <phoneticPr fontId="2"/>
  </si>
  <si>
    <t>リオ</t>
    <phoneticPr fontId="2"/>
  </si>
  <si>
    <t>コミネ</t>
    <phoneticPr fontId="2"/>
  </si>
  <si>
    <t>サクラ</t>
    <phoneticPr fontId="2"/>
  </si>
  <si>
    <t>トミナガ</t>
    <phoneticPr fontId="2"/>
  </si>
  <si>
    <t>ユヅキ</t>
    <phoneticPr fontId="2"/>
  </si>
  <si>
    <t>カカズ</t>
    <phoneticPr fontId="2"/>
  </si>
  <si>
    <t>ミユ</t>
    <phoneticPr fontId="2"/>
  </si>
  <si>
    <t>カワシマ</t>
    <phoneticPr fontId="2"/>
  </si>
  <si>
    <t>サクラコ</t>
    <phoneticPr fontId="2"/>
  </si>
  <si>
    <t>セキ</t>
    <phoneticPr fontId="2"/>
  </si>
  <si>
    <t>ワカナ</t>
    <phoneticPr fontId="2"/>
  </si>
  <si>
    <t>ニシオ</t>
    <phoneticPr fontId="2"/>
  </si>
  <si>
    <t>ユズキ</t>
    <phoneticPr fontId="2"/>
  </si>
  <si>
    <t>サイトウ</t>
    <phoneticPr fontId="2"/>
  </si>
  <si>
    <t>ココナ</t>
    <phoneticPr fontId="2"/>
  </si>
  <si>
    <t>都小学校</t>
    <rPh sb="0" eb="4">
      <t>ミヤコショウガッコウ</t>
    </rPh>
    <phoneticPr fontId="2"/>
  </si>
  <si>
    <t>磯辺第三小学校</t>
    <rPh sb="0" eb="7">
      <t>イソベダイサンショウガッコウ</t>
    </rPh>
    <phoneticPr fontId="2"/>
  </si>
  <si>
    <t>大森小学校</t>
    <rPh sb="0" eb="5">
      <t>オオモリショウガッコウ</t>
    </rPh>
    <phoneticPr fontId="2"/>
  </si>
  <si>
    <t>草野小学校</t>
    <rPh sb="0" eb="5">
      <t>クサノショウガッコウ</t>
    </rPh>
    <phoneticPr fontId="2"/>
  </si>
  <si>
    <t>実花小学校</t>
    <rPh sb="0" eb="5">
      <t>ミハナショウガッコウ</t>
    </rPh>
    <phoneticPr fontId="2"/>
  </si>
  <si>
    <t>三山小学校</t>
    <rPh sb="0" eb="5">
      <t>ミヤマショウガッコウ</t>
    </rPh>
    <phoneticPr fontId="2"/>
  </si>
  <si>
    <t>法典東小学校</t>
    <rPh sb="0" eb="6">
      <t>ホウテンヒガシショウガッコウ</t>
    </rPh>
    <phoneticPr fontId="2"/>
  </si>
  <si>
    <t>八街東小学校</t>
    <rPh sb="0" eb="6">
      <t>ヤチマタヒガシショウガッコウ</t>
    </rPh>
    <phoneticPr fontId="2"/>
  </si>
  <si>
    <t>稲毛小学校</t>
    <rPh sb="0" eb="5">
      <t>イナゲショウガッコウ</t>
    </rPh>
    <phoneticPr fontId="2"/>
  </si>
  <si>
    <t>稲丘小学校</t>
    <rPh sb="0" eb="5">
      <t>イナオカショウガッコウ</t>
    </rPh>
    <phoneticPr fontId="2"/>
  </si>
  <si>
    <t>海浜打瀬小学校</t>
    <rPh sb="0" eb="7">
      <t>カイヒンウタセショウガッコウ</t>
    </rPh>
    <phoneticPr fontId="2"/>
  </si>
  <si>
    <t>おゆみ野南小学校</t>
    <rPh sb="3" eb="5">
      <t>ノミナミ</t>
    </rPh>
    <rPh sb="5" eb="8">
      <t>ショウガッコウ</t>
    </rPh>
    <phoneticPr fontId="2"/>
  </si>
  <si>
    <t>一人一人が笑顔を忘れず、みんなで声を出し、コートを走り回り、諦めずボールを繋ぎ、つばき一丸となって一つでも多く勝てるように、一生懸命頑張ります！</t>
    <rPh sb="0" eb="4">
      <t>ヒトリヒトリ</t>
    </rPh>
    <rPh sb="5" eb="7">
      <t>エガオ</t>
    </rPh>
    <rPh sb="8" eb="9">
      <t>ワス</t>
    </rPh>
    <rPh sb="16" eb="17">
      <t>コエ</t>
    </rPh>
    <rPh sb="18" eb="19">
      <t>ダ</t>
    </rPh>
    <rPh sb="25" eb="26">
      <t>ハシ</t>
    </rPh>
    <rPh sb="27" eb="28">
      <t>マワ</t>
    </rPh>
    <rPh sb="30" eb="31">
      <t>アキラ</t>
    </rPh>
    <rPh sb="37" eb="38">
      <t>ツナ</t>
    </rPh>
    <rPh sb="43" eb="45">
      <t>イチガン</t>
    </rPh>
    <rPh sb="49" eb="50">
      <t>ヒト</t>
    </rPh>
    <rPh sb="53" eb="54">
      <t>オオ</t>
    </rPh>
    <rPh sb="55" eb="56">
      <t>カ</t>
    </rPh>
    <rPh sb="62" eb="66">
      <t>イッショウケンメイ</t>
    </rPh>
    <rPh sb="66" eb="68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</si>
</sst>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P49" sqref="P49:T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</row>
    <row r="2" spans="1:51" ht="14.45" customHeight="1">
      <c r="A2" s="176" t="s">
        <v>1</v>
      </c>
      <c r="B2" s="177"/>
      <c r="C2" s="178"/>
      <c r="D2" s="179"/>
      <c r="E2" s="179"/>
      <c r="F2" s="179"/>
      <c r="G2" s="179"/>
      <c r="H2" s="179"/>
      <c r="I2" s="180"/>
      <c r="J2" s="61" t="s">
        <v>2</v>
      </c>
      <c r="K2" s="62"/>
      <c r="L2" s="62"/>
      <c r="M2" s="62"/>
      <c r="N2" s="62"/>
      <c r="O2" s="63"/>
      <c r="P2" s="61" t="s">
        <v>3</v>
      </c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75" t="s">
        <v>4</v>
      </c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61"/>
      <c r="AT2" s="32"/>
      <c r="AV2" s="22" t="s">
        <v>5</v>
      </c>
      <c r="AW2" t="s">
        <v>6</v>
      </c>
      <c r="AX2" t="s">
        <v>7</v>
      </c>
    </row>
    <row r="3" spans="1:51" ht="24" customHeight="1">
      <c r="A3" s="181" t="s">
        <v>8</v>
      </c>
      <c r="B3" s="182"/>
      <c r="C3" s="234" t="s">
        <v>123</v>
      </c>
      <c r="D3" s="183"/>
      <c r="E3" s="183"/>
      <c r="F3" s="183"/>
      <c r="G3" s="183"/>
      <c r="H3" s="183"/>
      <c r="I3" s="184"/>
      <c r="J3" s="58" t="s">
        <v>9</v>
      </c>
      <c r="K3" s="59"/>
      <c r="L3" s="59"/>
      <c r="M3" s="59"/>
      <c r="N3" s="59"/>
      <c r="O3" s="60"/>
      <c r="P3" s="173" t="s">
        <v>124</v>
      </c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47" t="s">
        <v>11</v>
      </c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8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78" t="s">
        <v>13</v>
      </c>
      <c r="B4" s="79"/>
      <c r="C4" s="68">
        <v>430830189</v>
      </c>
      <c r="D4" s="69"/>
      <c r="E4" s="69"/>
      <c r="F4" s="69"/>
      <c r="G4" s="69"/>
      <c r="H4" s="69"/>
      <c r="I4" s="70"/>
      <c r="J4" s="87" t="s">
        <v>14</v>
      </c>
      <c r="K4" s="88"/>
      <c r="L4" s="88"/>
      <c r="M4" s="88"/>
      <c r="N4" s="88"/>
      <c r="O4" s="89"/>
      <c r="P4" s="162" t="s">
        <v>15</v>
      </c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3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0" t="s">
        <v>17</v>
      </c>
      <c r="B5" s="81"/>
      <c r="C5" s="71"/>
      <c r="D5" s="72"/>
      <c r="E5" s="72"/>
      <c r="F5" s="72"/>
      <c r="G5" s="72"/>
      <c r="H5" s="72"/>
      <c r="I5" s="73"/>
      <c r="J5" s="117">
        <v>22003</v>
      </c>
      <c r="K5" s="117"/>
      <c r="L5" s="117"/>
      <c r="M5" s="117"/>
      <c r="N5" s="117"/>
      <c r="O5" s="117"/>
      <c r="P5" s="235" t="s">
        <v>125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235" t="s">
        <v>126</v>
      </c>
      <c r="AF5" s="164"/>
      <c r="AG5" s="164"/>
      <c r="AH5" s="164"/>
      <c r="AI5" s="164"/>
      <c r="AJ5" s="164"/>
      <c r="AK5" s="165"/>
      <c r="AL5" s="165"/>
      <c r="AM5" s="165"/>
      <c r="AN5" s="165"/>
      <c r="AO5" s="165"/>
      <c r="AP5" s="165"/>
      <c r="AQ5" s="165"/>
      <c r="AR5" s="165"/>
      <c r="AS5" s="166"/>
      <c r="AT5" s="33"/>
      <c r="AV5" s="22" t="s">
        <v>18</v>
      </c>
      <c r="AW5" t="s">
        <v>19</v>
      </c>
    </row>
    <row r="6" spans="1:51" ht="22.5" customHeight="1">
      <c r="A6" s="74" t="s">
        <v>20</v>
      </c>
      <c r="B6" s="75"/>
      <c r="C6" s="190" t="s">
        <v>21</v>
      </c>
      <c r="D6" s="191"/>
      <c r="E6" s="168" t="s">
        <v>22</v>
      </c>
      <c r="F6" s="169"/>
      <c r="G6" s="66" t="s">
        <v>23</v>
      </c>
      <c r="H6" s="66"/>
      <c r="I6" s="66"/>
      <c r="J6" s="66" t="s">
        <v>24</v>
      </c>
      <c r="K6" s="66"/>
      <c r="L6" s="66"/>
      <c r="M6" s="66" t="s">
        <v>25</v>
      </c>
      <c r="N6" s="66"/>
      <c r="O6" s="66"/>
      <c r="P6" s="163" t="s">
        <v>26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 t="s">
        <v>27</v>
      </c>
      <c r="AL6" s="172"/>
      <c r="AM6" s="172"/>
      <c r="AN6" s="172"/>
      <c r="AO6" s="172"/>
      <c r="AP6" s="172"/>
      <c r="AQ6" s="172"/>
      <c r="AR6" s="172"/>
      <c r="AS6" s="172"/>
      <c r="AT6" s="34" t="s">
        <v>28</v>
      </c>
    </row>
    <row r="7" spans="1:51" ht="13.5" customHeight="1">
      <c r="A7" s="74"/>
      <c r="B7" s="75"/>
      <c r="C7" s="238" t="s">
        <v>129</v>
      </c>
      <c r="D7" s="85"/>
      <c r="E7" s="239" t="s">
        <v>130</v>
      </c>
      <c r="F7" s="86"/>
      <c r="G7" s="67">
        <v>507174799</v>
      </c>
      <c r="H7" s="67"/>
      <c r="I7" s="67"/>
      <c r="J7" s="67">
        <v>18442</v>
      </c>
      <c r="K7" s="67"/>
      <c r="L7" s="67"/>
      <c r="M7" s="67" t="s">
        <v>135</v>
      </c>
      <c r="N7" s="67"/>
      <c r="O7" s="67"/>
      <c r="P7" s="64" t="s">
        <v>29</v>
      </c>
      <c r="Q7" s="65"/>
      <c r="R7" s="83" t="s">
        <v>139</v>
      </c>
      <c r="S7" s="83"/>
      <c r="T7" s="83"/>
      <c r="U7" s="83"/>
      <c r="V7" s="27" t="s">
        <v>30</v>
      </c>
      <c r="W7" s="241" t="s">
        <v>140</v>
      </c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35" t="s">
        <v>31</v>
      </c>
      <c r="AL7" s="244" t="s">
        <v>145</v>
      </c>
      <c r="AM7" s="118"/>
      <c r="AN7" s="118"/>
      <c r="AO7" s="118"/>
      <c r="AP7" s="118"/>
      <c r="AQ7" s="118"/>
      <c r="AR7" s="118"/>
      <c r="AS7" s="36" t="s">
        <v>32</v>
      </c>
      <c r="AT7" s="217">
        <v>65</v>
      </c>
    </row>
    <row r="8" spans="1:51" ht="18" customHeight="1">
      <c r="A8" s="74"/>
      <c r="B8" s="75"/>
      <c r="C8" s="236" t="s">
        <v>127</v>
      </c>
      <c r="D8" s="111"/>
      <c r="E8" s="237" t="s">
        <v>128</v>
      </c>
      <c r="F8" s="112"/>
      <c r="G8" s="67"/>
      <c r="H8" s="67"/>
      <c r="I8" s="67"/>
      <c r="J8" s="67"/>
      <c r="K8" s="67"/>
      <c r="L8" s="67"/>
      <c r="M8" s="67"/>
      <c r="N8" s="67"/>
      <c r="O8" s="67"/>
      <c r="P8" s="242" t="s">
        <v>141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245" t="s">
        <v>146</v>
      </c>
      <c r="AL8" s="120"/>
      <c r="AM8" s="120"/>
      <c r="AN8" s="120"/>
      <c r="AO8" s="37" t="s">
        <v>30</v>
      </c>
      <c r="AP8" s="246" t="s">
        <v>147</v>
      </c>
      <c r="AQ8" s="120"/>
      <c r="AR8" s="120"/>
      <c r="AS8" s="121"/>
      <c r="AT8" s="217"/>
    </row>
    <row r="9" spans="1:51" ht="14.45" customHeight="1">
      <c r="A9" s="74" t="s">
        <v>33</v>
      </c>
      <c r="B9" s="75"/>
      <c r="C9" s="238" t="s">
        <v>133</v>
      </c>
      <c r="D9" s="85"/>
      <c r="E9" s="239" t="s">
        <v>134</v>
      </c>
      <c r="F9" s="86"/>
      <c r="G9" s="67">
        <v>507162852</v>
      </c>
      <c r="H9" s="67"/>
      <c r="I9" s="67"/>
      <c r="J9" s="67">
        <v>18444</v>
      </c>
      <c r="K9" s="67"/>
      <c r="L9" s="67"/>
      <c r="M9" s="240" t="s">
        <v>136</v>
      </c>
      <c r="N9" s="67"/>
      <c r="O9" s="67"/>
      <c r="P9" s="64" t="s">
        <v>29</v>
      </c>
      <c r="Q9" s="65"/>
      <c r="R9" s="243" t="s">
        <v>142</v>
      </c>
      <c r="S9" s="83"/>
      <c r="T9" s="83"/>
      <c r="U9" s="83"/>
      <c r="V9" s="27" t="s">
        <v>30</v>
      </c>
      <c r="W9" s="241" t="s">
        <v>143</v>
      </c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4"/>
      <c r="AK9" s="35" t="s">
        <v>31</v>
      </c>
      <c r="AL9" s="244" t="s">
        <v>145</v>
      </c>
      <c r="AM9" s="118"/>
      <c r="AN9" s="118"/>
      <c r="AO9" s="118"/>
      <c r="AP9" s="118"/>
      <c r="AQ9" s="118"/>
      <c r="AR9" s="118"/>
      <c r="AS9" s="36" t="s">
        <v>32</v>
      </c>
      <c r="AT9" s="218">
        <v>57</v>
      </c>
    </row>
    <row r="10" spans="1:51" ht="18" customHeight="1">
      <c r="A10" s="74"/>
      <c r="B10" s="75"/>
      <c r="C10" s="236" t="s">
        <v>131</v>
      </c>
      <c r="D10" s="111"/>
      <c r="E10" s="237" t="s">
        <v>132</v>
      </c>
      <c r="F10" s="112"/>
      <c r="G10" s="67"/>
      <c r="H10" s="67"/>
      <c r="I10" s="67"/>
      <c r="J10" s="67"/>
      <c r="K10" s="67"/>
      <c r="L10" s="67"/>
      <c r="M10" s="67"/>
      <c r="N10" s="67"/>
      <c r="O10" s="67"/>
      <c r="P10" s="242" t="s">
        <v>144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70"/>
      <c r="AK10" s="245" t="s">
        <v>148</v>
      </c>
      <c r="AL10" s="120"/>
      <c r="AM10" s="120"/>
      <c r="AN10" s="120"/>
      <c r="AO10" s="37" t="s">
        <v>30</v>
      </c>
      <c r="AP10" s="246" t="s">
        <v>149</v>
      </c>
      <c r="AQ10" s="120"/>
      <c r="AR10" s="120"/>
      <c r="AS10" s="121"/>
      <c r="AT10" s="218"/>
    </row>
    <row r="11" spans="1:51" ht="14.45" customHeight="1">
      <c r="A11" s="74" t="s">
        <v>34</v>
      </c>
      <c r="B11" s="75"/>
      <c r="C11" s="238" t="s">
        <v>129</v>
      </c>
      <c r="D11" s="85"/>
      <c r="E11" s="239" t="s">
        <v>138</v>
      </c>
      <c r="F11" s="86"/>
      <c r="G11" s="67">
        <v>520877823</v>
      </c>
      <c r="H11" s="67"/>
      <c r="I11" s="67"/>
      <c r="J11" s="67"/>
      <c r="K11" s="67"/>
      <c r="L11" s="67"/>
      <c r="M11" s="67"/>
      <c r="N11" s="67"/>
      <c r="O11" s="67"/>
      <c r="P11" s="64" t="s">
        <v>29</v>
      </c>
      <c r="Q11" s="65"/>
      <c r="R11" s="243" t="s">
        <v>139</v>
      </c>
      <c r="S11" s="83"/>
      <c r="T11" s="83"/>
      <c r="U11" s="83"/>
      <c r="V11" s="27" t="s">
        <v>30</v>
      </c>
      <c r="W11" s="241" t="s">
        <v>140</v>
      </c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4"/>
      <c r="AK11" s="35" t="s">
        <v>31</v>
      </c>
      <c r="AL11" s="244" t="s">
        <v>145</v>
      </c>
      <c r="AM11" s="118"/>
      <c r="AN11" s="118"/>
      <c r="AO11" s="118"/>
      <c r="AP11" s="118"/>
      <c r="AQ11" s="118"/>
      <c r="AR11" s="118"/>
      <c r="AS11" s="36" t="s">
        <v>32</v>
      </c>
      <c r="AT11" s="218">
        <v>41</v>
      </c>
    </row>
    <row r="12" spans="1:51" ht="18" customHeight="1">
      <c r="A12" s="74"/>
      <c r="B12" s="75"/>
      <c r="C12" s="236" t="s">
        <v>127</v>
      </c>
      <c r="D12" s="111"/>
      <c r="E12" s="237" t="s">
        <v>137</v>
      </c>
      <c r="F12" s="112"/>
      <c r="G12" s="67"/>
      <c r="H12" s="67"/>
      <c r="I12" s="67"/>
      <c r="J12" s="67"/>
      <c r="K12" s="67"/>
      <c r="L12" s="67"/>
      <c r="M12" s="67"/>
      <c r="N12" s="67"/>
      <c r="O12" s="67"/>
      <c r="P12" s="242" t="s">
        <v>141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70"/>
      <c r="AK12" s="245" t="s">
        <v>150</v>
      </c>
      <c r="AL12" s="120"/>
      <c r="AM12" s="120"/>
      <c r="AN12" s="120"/>
      <c r="AO12" s="37" t="s">
        <v>30</v>
      </c>
      <c r="AP12" s="246" t="s">
        <v>151</v>
      </c>
      <c r="AQ12" s="120"/>
      <c r="AR12" s="120"/>
      <c r="AS12" s="121"/>
      <c r="AT12" s="218"/>
    </row>
    <row r="13" spans="1:51" ht="15" customHeight="1">
      <c r="A13" s="74" t="s">
        <v>35</v>
      </c>
      <c r="B13" s="75"/>
      <c r="C13" s="108"/>
      <c r="D13" s="85"/>
      <c r="E13" s="85"/>
      <c r="F13" s="86"/>
      <c r="G13" s="109"/>
      <c r="H13" s="109"/>
      <c r="I13" s="109"/>
      <c r="J13" s="109"/>
      <c r="K13" s="109"/>
      <c r="L13" s="109"/>
      <c r="M13" s="109"/>
      <c r="N13" s="109"/>
      <c r="O13" s="109"/>
      <c r="P13" s="24"/>
      <c r="Q13" s="25"/>
      <c r="R13" s="156"/>
      <c r="S13" s="156"/>
      <c r="T13" s="156"/>
      <c r="U13" s="156"/>
      <c r="V13" s="2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61"/>
      <c r="AK13" s="38"/>
      <c r="AL13" s="149"/>
      <c r="AM13" s="149"/>
      <c r="AN13" s="149"/>
      <c r="AO13" s="149"/>
      <c r="AP13" s="149"/>
      <c r="AQ13" s="149"/>
      <c r="AR13" s="149"/>
      <c r="AS13" s="39"/>
      <c r="AT13" s="219"/>
    </row>
    <row r="14" spans="1:51" ht="18" customHeight="1">
      <c r="A14" s="74"/>
      <c r="B14" s="75"/>
      <c r="C14" s="110"/>
      <c r="D14" s="111"/>
      <c r="E14" s="111"/>
      <c r="F14" s="112"/>
      <c r="G14" s="109"/>
      <c r="H14" s="109"/>
      <c r="I14" s="109"/>
      <c r="J14" s="109"/>
      <c r="K14" s="109"/>
      <c r="L14" s="109"/>
      <c r="M14" s="109"/>
      <c r="N14" s="109"/>
      <c r="O14" s="109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40"/>
      <c r="AP14" s="154"/>
      <c r="AQ14" s="154"/>
      <c r="AR14" s="154"/>
      <c r="AS14" s="155"/>
      <c r="AT14" s="219"/>
    </row>
    <row r="15" spans="1:51" ht="15" customHeight="1">
      <c r="A15" s="116" t="s">
        <v>36</v>
      </c>
      <c r="B15" s="75"/>
      <c r="C15" s="238" t="s">
        <v>133</v>
      </c>
      <c r="D15" s="85"/>
      <c r="E15" s="239" t="s">
        <v>134</v>
      </c>
      <c r="F15" s="86"/>
      <c r="G15" s="109"/>
      <c r="H15" s="109"/>
      <c r="I15" s="109"/>
      <c r="J15" s="109"/>
      <c r="K15" s="109"/>
      <c r="L15" s="109"/>
      <c r="M15" s="109"/>
      <c r="N15" s="109"/>
      <c r="O15" s="109"/>
      <c r="P15" s="64" t="s">
        <v>29</v>
      </c>
      <c r="Q15" s="65"/>
      <c r="R15" s="243" t="s">
        <v>142</v>
      </c>
      <c r="S15" s="83"/>
      <c r="T15" s="83"/>
      <c r="U15" s="83"/>
      <c r="V15" s="27" t="s">
        <v>30</v>
      </c>
      <c r="W15" s="241" t="s">
        <v>143</v>
      </c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4"/>
      <c r="AK15" s="35" t="s">
        <v>31</v>
      </c>
      <c r="AL15" s="244" t="s">
        <v>153</v>
      </c>
      <c r="AM15" s="118"/>
      <c r="AN15" s="118"/>
      <c r="AO15" s="118"/>
      <c r="AP15" s="118"/>
      <c r="AQ15" s="118"/>
      <c r="AR15" s="118"/>
      <c r="AS15" s="36" t="s">
        <v>32</v>
      </c>
      <c r="AT15" s="218">
        <v>57</v>
      </c>
    </row>
    <row r="16" spans="1:51" ht="18" customHeight="1">
      <c r="A16" s="74"/>
      <c r="B16" s="75"/>
      <c r="C16" s="236" t="s">
        <v>152</v>
      </c>
      <c r="D16" s="111"/>
      <c r="E16" s="237" t="s">
        <v>132</v>
      </c>
      <c r="F16" s="112"/>
      <c r="G16" s="109"/>
      <c r="H16" s="109"/>
      <c r="I16" s="109"/>
      <c r="J16" s="109"/>
      <c r="K16" s="109"/>
      <c r="L16" s="109"/>
      <c r="M16" s="109"/>
      <c r="N16" s="109"/>
      <c r="O16" s="109"/>
      <c r="P16" s="242" t="s">
        <v>144</v>
      </c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70"/>
      <c r="AK16" s="245" t="s">
        <v>154</v>
      </c>
      <c r="AL16" s="120"/>
      <c r="AM16" s="120"/>
      <c r="AN16" s="120"/>
      <c r="AO16" s="37" t="s">
        <v>30</v>
      </c>
      <c r="AP16" s="246" t="s">
        <v>155</v>
      </c>
      <c r="AQ16" s="120"/>
      <c r="AR16" s="120"/>
      <c r="AS16" s="121"/>
      <c r="AT16" s="218"/>
    </row>
    <row r="17" spans="1:46">
      <c r="A17" s="74" t="s">
        <v>37</v>
      </c>
      <c r="B17" s="75"/>
      <c r="C17" s="125" t="str">
        <f>IF(P16="","",P16)</f>
        <v>千葉市美浜区幕張西5-11-13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7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38</v>
      </c>
      <c r="B19" s="75"/>
      <c r="C19" s="125" t="str">
        <f>IF(AL15="","",AL15&amp;"-"&amp;AK16&amp;"-"&amp;AP16)</f>
        <v>043-350-5280</v>
      </c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7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39</v>
      </c>
      <c r="B21" s="75"/>
      <c r="C21" s="247" t="s">
        <v>145</v>
      </c>
      <c r="D21" s="53"/>
      <c r="E21" s="53">
        <v>8844</v>
      </c>
      <c r="F21" s="53"/>
      <c r="G21" s="53">
        <v>8705</v>
      </c>
      <c r="H21" s="5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6"/>
      <c r="B22" s="77"/>
      <c r="C22" s="54"/>
      <c r="D22" s="55"/>
      <c r="E22" s="55"/>
      <c r="F22" s="55"/>
      <c r="G22" s="55"/>
      <c r="H22" s="5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4" t="s">
        <v>40</v>
      </c>
      <c r="B23" s="113" t="s">
        <v>41</v>
      </c>
      <c r="C23" s="126" t="s">
        <v>42</v>
      </c>
      <c r="D23" s="127"/>
      <c r="E23" s="128" t="s">
        <v>43</v>
      </c>
      <c r="F23" s="129"/>
      <c r="G23" s="113" t="s">
        <v>44</v>
      </c>
      <c r="H23" s="113"/>
      <c r="I23" s="113" t="s">
        <v>45</v>
      </c>
      <c r="J23" s="113"/>
      <c r="K23" s="113"/>
      <c r="L23" s="113"/>
      <c r="M23" s="113" t="s">
        <v>46</v>
      </c>
      <c r="N23" s="113"/>
      <c r="O23" s="113"/>
      <c r="P23" s="187" t="s">
        <v>47</v>
      </c>
      <c r="Q23" s="113"/>
      <c r="R23" s="113"/>
      <c r="S23" s="113"/>
      <c r="T23" s="18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5"/>
      <c r="B24" s="75"/>
      <c r="C24" s="136" t="s">
        <v>48</v>
      </c>
      <c r="D24" s="137"/>
      <c r="E24" s="138" t="s">
        <v>49</v>
      </c>
      <c r="F24" s="139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189"/>
      <c r="U24" s="1"/>
      <c r="V24" s="1"/>
      <c r="W24" s="1"/>
      <c r="X24" s="1"/>
      <c r="Y24" s="122" t="s">
        <v>50</v>
      </c>
      <c r="Z24" s="123"/>
      <c r="AA24" s="123"/>
      <c r="AB24" s="123"/>
      <c r="AC24" s="123"/>
      <c r="AD24" s="123"/>
      <c r="AE24" s="123"/>
      <c r="AF24" s="123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248" t="s">
        <v>156</v>
      </c>
      <c r="C25" s="238" t="s">
        <v>181</v>
      </c>
      <c r="D25" s="85"/>
      <c r="E25" s="239" t="s">
        <v>182</v>
      </c>
      <c r="F25" s="86"/>
      <c r="G25" s="90">
        <v>5</v>
      </c>
      <c r="H25" s="92"/>
      <c r="I25" s="251" t="s">
        <v>205</v>
      </c>
      <c r="J25" s="91"/>
      <c r="K25" s="91"/>
      <c r="L25" s="92"/>
      <c r="M25" s="90">
        <v>519062179</v>
      </c>
      <c r="N25" s="91"/>
      <c r="O25" s="92"/>
      <c r="P25" s="90">
        <v>151</v>
      </c>
      <c r="Q25" s="91"/>
      <c r="R25" s="91"/>
      <c r="S25" s="91"/>
      <c r="T25" s="96"/>
      <c r="U25" s="1"/>
      <c r="V25" s="1"/>
      <c r="W25" s="1"/>
      <c r="X25" s="1"/>
      <c r="Y25" s="98">
        <v>6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236" t="s">
        <v>157</v>
      </c>
      <c r="D26" s="111"/>
      <c r="E26" s="237" t="s">
        <v>158</v>
      </c>
      <c r="F26" s="112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238" t="s">
        <v>183</v>
      </c>
      <c r="D27" s="85"/>
      <c r="E27" s="239" t="s">
        <v>184</v>
      </c>
      <c r="F27" s="86"/>
      <c r="G27" s="90">
        <v>5</v>
      </c>
      <c r="H27" s="92"/>
      <c r="I27" s="251" t="s">
        <v>206</v>
      </c>
      <c r="J27" s="91"/>
      <c r="K27" s="91"/>
      <c r="L27" s="92"/>
      <c r="M27" s="90">
        <v>519766473</v>
      </c>
      <c r="N27" s="91"/>
      <c r="O27" s="92"/>
      <c r="P27" s="90">
        <v>149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236" t="s">
        <v>159</v>
      </c>
      <c r="D28" s="111"/>
      <c r="E28" s="237" t="s">
        <v>160</v>
      </c>
      <c r="F28" s="112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238" t="s">
        <v>185</v>
      </c>
      <c r="D29" s="85"/>
      <c r="E29" s="239" t="s">
        <v>186</v>
      </c>
      <c r="F29" s="86"/>
      <c r="G29" s="90">
        <v>5</v>
      </c>
      <c r="H29" s="92"/>
      <c r="I29" s="251" t="s">
        <v>207</v>
      </c>
      <c r="J29" s="91"/>
      <c r="K29" s="91"/>
      <c r="L29" s="92"/>
      <c r="M29" s="90">
        <v>519062162</v>
      </c>
      <c r="N29" s="91"/>
      <c r="O29" s="92"/>
      <c r="P29" s="90">
        <v>151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236" t="s">
        <v>161</v>
      </c>
      <c r="D30" s="111"/>
      <c r="E30" s="237" t="s">
        <v>162</v>
      </c>
      <c r="F30" s="112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238" t="s">
        <v>187</v>
      </c>
      <c r="D31" s="85"/>
      <c r="E31" s="239" t="s">
        <v>188</v>
      </c>
      <c r="F31" s="86"/>
      <c r="G31" s="90">
        <v>5</v>
      </c>
      <c r="H31" s="92"/>
      <c r="I31" s="251" t="s">
        <v>208</v>
      </c>
      <c r="J31" s="91"/>
      <c r="K31" s="91"/>
      <c r="L31" s="92"/>
      <c r="M31" s="90">
        <v>520215830</v>
      </c>
      <c r="N31" s="91"/>
      <c r="O31" s="92"/>
      <c r="P31" s="90">
        <v>162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236" t="s">
        <v>163</v>
      </c>
      <c r="D32" s="111"/>
      <c r="E32" s="237" t="s">
        <v>164</v>
      </c>
      <c r="F32" s="112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22" t="s">
        <v>51</v>
      </c>
      <c r="Z32" s="123"/>
      <c r="AA32" s="123"/>
      <c r="AB32" s="123"/>
      <c r="AC32" s="123"/>
      <c r="AD32" s="123"/>
      <c r="AE32" s="123"/>
      <c r="AF32" s="123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238" t="s">
        <v>189</v>
      </c>
      <c r="D33" s="85"/>
      <c r="E33" s="239" t="s">
        <v>190</v>
      </c>
      <c r="F33" s="86"/>
      <c r="G33" s="90">
        <v>5</v>
      </c>
      <c r="H33" s="92"/>
      <c r="I33" s="251" t="s">
        <v>209</v>
      </c>
      <c r="J33" s="91"/>
      <c r="K33" s="91"/>
      <c r="L33" s="92"/>
      <c r="M33" s="90">
        <v>519945656</v>
      </c>
      <c r="N33" s="91"/>
      <c r="O33" s="92"/>
      <c r="P33" s="90">
        <v>156</v>
      </c>
      <c r="Q33" s="91"/>
      <c r="R33" s="91"/>
      <c r="S33" s="91"/>
      <c r="T33" s="96"/>
      <c r="U33" s="1"/>
      <c r="V33" s="1"/>
      <c r="W33" s="1"/>
      <c r="X33" s="1"/>
      <c r="Y33" s="185">
        <v>1</v>
      </c>
      <c r="Z33" s="91"/>
      <c r="AA33" s="91"/>
      <c r="AB33" s="91"/>
      <c r="AC33" s="91"/>
      <c r="AD33" s="91"/>
      <c r="AE33" s="91"/>
      <c r="AF33" s="91"/>
      <c r="AG33" s="9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236" t="s">
        <v>165</v>
      </c>
      <c r="D34" s="111"/>
      <c r="E34" s="237" t="s">
        <v>166</v>
      </c>
      <c r="F34" s="112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186"/>
      <c r="Z34" s="142"/>
      <c r="AA34" s="142"/>
      <c r="AB34" s="142"/>
      <c r="AC34" s="142"/>
      <c r="AD34" s="142"/>
      <c r="AE34" s="142"/>
      <c r="AF34" s="142"/>
      <c r="AG34" s="16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238" t="s">
        <v>191</v>
      </c>
      <c r="D35" s="85"/>
      <c r="E35" s="239" t="s">
        <v>192</v>
      </c>
      <c r="F35" s="86"/>
      <c r="G35" s="90">
        <v>5</v>
      </c>
      <c r="H35" s="92"/>
      <c r="I35" s="251" t="s">
        <v>210</v>
      </c>
      <c r="J35" s="91"/>
      <c r="K35" s="91"/>
      <c r="L35" s="92"/>
      <c r="M35" s="90">
        <v>519565533</v>
      </c>
      <c r="N35" s="91"/>
      <c r="O35" s="92"/>
      <c r="P35" s="90">
        <v>149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236" t="s">
        <v>167</v>
      </c>
      <c r="D36" s="111"/>
      <c r="E36" s="237" t="s">
        <v>168</v>
      </c>
      <c r="F36" s="112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238" t="s">
        <v>193</v>
      </c>
      <c r="D37" s="85"/>
      <c r="E37" s="239" t="s">
        <v>194</v>
      </c>
      <c r="F37" s="86"/>
      <c r="G37" s="90">
        <v>5</v>
      </c>
      <c r="H37" s="92"/>
      <c r="I37" s="251" t="s">
        <v>211</v>
      </c>
      <c r="J37" s="91"/>
      <c r="K37" s="91"/>
      <c r="L37" s="92"/>
      <c r="M37" s="90">
        <v>521455358</v>
      </c>
      <c r="N37" s="91"/>
      <c r="O37" s="92"/>
      <c r="P37" s="90">
        <v>146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236" t="s">
        <v>169</v>
      </c>
      <c r="D38" s="111"/>
      <c r="E38" s="237" t="s">
        <v>170</v>
      </c>
      <c r="F38" s="112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238" t="s">
        <v>195</v>
      </c>
      <c r="D39" s="85"/>
      <c r="E39" s="239" t="s">
        <v>196</v>
      </c>
      <c r="F39" s="86"/>
      <c r="G39" s="90">
        <v>5</v>
      </c>
      <c r="H39" s="92"/>
      <c r="I39" s="251" t="s">
        <v>212</v>
      </c>
      <c r="J39" s="91"/>
      <c r="K39" s="91"/>
      <c r="L39" s="92"/>
      <c r="M39" s="90">
        <v>522660515</v>
      </c>
      <c r="N39" s="91"/>
      <c r="O39" s="92"/>
      <c r="P39" s="90">
        <v>158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236" t="s">
        <v>171</v>
      </c>
      <c r="D40" s="111"/>
      <c r="E40" s="237" t="s">
        <v>172</v>
      </c>
      <c r="F40" s="112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238" t="s">
        <v>197</v>
      </c>
      <c r="D41" s="85"/>
      <c r="E41" s="239" t="s">
        <v>198</v>
      </c>
      <c r="F41" s="86"/>
      <c r="G41" s="90">
        <v>5</v>
      </c>
      <c r="H41" s="92"/>
      <c r="I41" s="251" t="s">
        <v>213</v>
      </c>
      <c r="J41" s="91"/>
      <c r="K41" s="91"/>
      <c r="L41" s="92"/>
      <c r="M41" s="90">
        <v>523970026</v>
      </c>
      <c r="N41" s="91"/>
      <c r="O41" s="92"/>
      <c r="P41" s="90">
        <v>143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236" t="s">
        <v>173</v>
      </c>
      <c r="D42" s="111"/>
      <c r="E42" s="237" t="s">
        <v>174</v>
      </c>
      <c r="F42" s="112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238" t="s">
        <v>199</v>
      </c>
      <c r="D43" s="85"/>
      <c r="E43" s="239" t="s">
        <v>200</v>
      </c>
      <c r="F43" s="86"/>
      <c r="G43" s="90">
        <v>5</v>
      </c>
      <c r="H43" s="92"/>
      <c r="I43" s="251" t="s">
        <v>214</v>
      </c>
      <c r="J43" s="91"/>
      <c r="K43" s="91"/>
      <c r="L43" s="92"/>
      <c r="M43" s="90">
        <v>524068357</v>
      </c>
      <c r="N43" s="91"/>
      <c r="O43" s="92"/>
      <c r="P43" s="90">
        <v>143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236" t="s">
        <v>175</v>
      </c>
      <c r="D44" s="111"/>
      <c r="E44" s="237" t="s">
        <v>176</v>
      </c>
      <c r="F44" s="112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238" t="s">
        <v>201</v>
      </c>
      <c r="D45" s="85"/>
      <c r="E45" s="239" t="s">
        <v>202</v>
      </c>
      <c r="F45" s="86"/>
      <c r="G45" s="90">
        <v>4</v>
      </c>
      <c r="H45" s="92"/>
      <c r="I45" s="251" t="s">
        <v>215</v>
      </c>
      <c r="J45" s="91"/>
      <c r="K45" s="91"/>
      <c r="L45" s="92"/>
      <c r="M45" s="90">
        <v>521950648</v>
      </c>
      <c r="N45" s="91"/>
      <c r="O45" s="92"/>
      <c r="P45" s="90">
        <v>139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236" t="s">
        <v>177</v>
      </c>
      <c r="D46" s="111"/>
      <c r="E46" s="237" t="s">
        <v>178</v>
      </c>
      <c r="F46" s="112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238" t="s">
        <v>203</v>
      </c>
      <c r="D47" s="85"/>
      <c r="E47" s="239" t="s">
        <v>204</v>
      </c>
      <c r="F47" s="86"/>
      <c r="G47" s="90">
        <v>4</v>
      </c>
      <c r="H47" s="92"/>
      <c r="I47" s="251" t="s">
        <v>216</v>
      </c>
      <c r="J47" s="91"/>
      <c r="K47" s="91"/>
      <c r="L47" s="92"/>
      <c r="M47" s="90">
        <v>520726664</v>
      </c>
      <c r="N47" s="91"/>
      <c r="O47" s="92"/>
      <c r="P47" s="90">
        <v>152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3"/>
      <c r="B48" s="144"/>
      <c r="C48" s="249" t="s">
        <v>179</v>
      </c>
      <c r="D48" s="145"/>
      <c r="E48" s="250" t="s">
        <v>180</v>
      </c>
      <c r="F48" s="146"/>
      <c r="G48" s="140"/>
      <c r="H48" s="141"/>
      <c r="I48" s="140"/>
      <c r="J48" s="142"/>
      <c r="K48" s="142"/>
      <c r="L48" s="141"/>
      <c r="M48" s="140"/>
      <c r="N48" s="142"/>
      <c r="O48" s="141"/>
      <c r="P48" s="140"/>
      <c r="Q48" s="142"/>
      <c r="R48" s="142"/>
      <c r="S48" s="142"/>
      <c r="T48" s="16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0">
        <v>13</v>
      </c>
      <c r="B49" s="201"/>
      <c r="C49" s="203"/>
      <c r="D49" s="204"/>
      <c r="E49" s="204"/>
      <c r="F49" s="205"/>
      <c r="G49" s="192"/>
      <c r="H49" s="194"/>
      <c r="I49" s="192"/>
      <c r="J49" s="193"/>
      <c r="K49" s="193"/>
      <c r="L49" s="194"/>
      <c r="M49" s="192"/>
      <c r="N49" s="193"/>
      <c r="O49" s="194"/>
      <c r="P49" s="192"/>
      <c r="Q49" s="193"/>
      <c r="R49" s="193"/>
      <c r="S49" s="193"/>
      <c r="T49" s="19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202"/>
      <c r="C50" s="206"/>
      <c r="D50" s="207"/>
      <c r="E50" s="207"/>
      <c r="F50" s="208"/>
      <c r="G50" s="195"/>
      <c r="H50" s="197"/>
      <c r="I50" s="195"/>
      <c r="J50" s="196"/>
      <c r="K50" s="196"/>
      <c r="L50" s="197"/>
      <c r="M50" s="195"/>
      <c r="N50" s="196"/>
      <c r="O50" s="197"/>
      <c r="P50" s="195"/>
      <c r="Q50" s="196"/>
      <c r="R50" s="196"/>
      <c r="S50" s="196"/>
      <c r="T50" s="19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201"/>
      <c r="C51" s="203"/>
      <c r="D51" s="204"/>
      <c r="E51" s="204"/>
      <c r="F51" s="205"/>
      <c r="G51" s="192"/>
      <c r="H51" s="194"/>
      <c r="I51" s="192"/>
      <c r="J51" s="193"/>
      <c r="K51" s="193"/>
      <c r="L51" s="194"/>
      <c r="M51" s="192"/>
      <c r="N51" s="193"/>
      <c r="O51" s="194"/>
      <c r="P51" s="192"/>
      <c r="Q51" s="193"/>
      <c r="R51" s="193"/>
      <c r="S51" s="193"/>
      <c r="T51" s="19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6"/>
      <c r="B52" s="213"/>
      <c r="C52" s="214"/>
      <c r="D52" s="215"/>
      <c r="E52" s="215"/>
      <c r="F52" s="216"/>
      <c r="G52" s="209"/>
      <c r="H52" s="210"/>
      <c r="I52" s="209"/>
      <c r="J52" s="211"/>
      <c r="K52" s="211"/>
      <c r="L52" s="210"/>
      <c r="M52" s="209"/>
      <c r="N52" s="211"/>
      <c r="O52" s="210"/>
      <c r="P52" s="209"/>
      <c r="Q52" s="211"/>
      <c r="R52" s="211"/>
      <c r="S52" s="211"/>
      <c r="T52" s="2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0" t="s">
        <v>52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2"/>
      <c r="U54" s="2"/>
      <c r="V54" s="157" t="s">
        <v>53</v>
      </c>
      <c r="W54" s="158"/>
      <c r="X54" s="158"/>
      <c r="Y54" s="158"/>
      <c r="Z54" s="158"/>
      <c r="AA54" s="158"/>
      <c r="AB54" s="158"/>
      <c r="AC54" s="158"/>
      <c r="AD54" s="158"/>
      <c r="AE54" s="158"/>
      <c r="AF54" s="159"/>
      <c r="AG54" s="160"/>
      <c r="AH54" s="160"/>
      <c r="AI54" s="160"/>
      <c r="AJ54" s="16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3" t="s">
        <v>217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5"/>
      <c r="U55" s="2"/>
      <c r="V55" s="220">
        <f>LEN(A55)</f>
        <v>72</v>
      </c>
      <c r="W55" s="221"/>
      <c r="X55" s="221"/>
      <c r="Y55" s="221"/>
      <c r="Z55" s="221"/>
      <c r="AA55" s="221"/>
      <c r="AB55" s="221"/>
      <c r="AC55" s="221"/>
      <c r="AD55" s="221"/>
      <c r="AE55" s="221"/>
      <c r="AF55" s="22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54</v>
      </c>
      <c r="B1" s="223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4.25" thickBot="1">
      <c r="A2" s="223"/>
      <c r="B2" s="223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4" t="s">
        <v>61</v>
      </c>
      <c r="B4" s="225"/>
      <c r="C4" s="225"/>
      <c r="D4" s="225"/>
      <c r="E4" s="225"/>
      <c r="F4" s="225"/>
      <c r="G4" s="226"/>
      <c r="H4" s="5" t="s">
        <v>62</v>
      </c>
      <c r="I4" s="5" t="s">
        <v>50</v>
      </c>
      <c r="J4" s="227" t="s">
        <v>63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女子</v>
      </c>
      <c r="I5" s="9">
        <f>入力!Y25</f>
        <v>6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/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スズキ</v>
      </c>
      <c r="F16" s="13" t="str">
        <f>IF(入力!E7="","",入力!E7)</f>
        <v>マサハル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>223cs10625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4677</v>
      </c>
      <c r="W16" s="13" t="str">
        <f>IF(入力!AP8="","",入力!AP8)</f>
        <v>8128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長岡</v>
      </c>
      <c r="D17" s="13" t="str">
        <f>IF(入力!E10="","",入力!E10)</f>
        <v>寿寿子</v>
      </c>
      <c r="E17" s="13" t="str">
        <f>IF(入力!C9="","",入力!C9)</f>
        <v>ナガオカ</v>
      </c>
      <c r="F17" s="13" t="str">
        <f>IF(入力!E9="","",入力!E9)</f>
        <v>スズコ</v>
      </c>
      <c r="G17" s="13">
        <f>IF(入力!G9="","",入力!G9)</f>
        <v>507162852</v>
      </c>
      <c r="H17" s="13">
        <f>IF(入力!J9="","",入力!J9)</f>
        <v>18444</v>
      </c>
      <c r="I17" s="13" t="str">
        <f>IF(入力!M9="","",入力!M9)</f>
        <v>0417655</v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0026</v>
      </c>
      <c r="T17" s="13" t="str">
        <f>IF(入力!P10="","",入力!P10)</f>
        <v>千葉市美浜区幕張西5-11-13</v>
      </c>
      <c r="U17" s="13" t="str">
        <f>IF(入力!AL9="","",入力!AL9)</f>
        <v>090</v>
      </c>
      <c r="V17" s="13" t="str">
        <f>IF(入力!AK10="","",入力!AK10)</f>
        <v>8844</v>
      </c>
      <c r="W17" s="13" t="str">
        <f>IF(入力!AP10="","",入力!AP10)</f>
        <v>8705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鈴木</v>
      </c>
      <c r="D20" s="13" t="str">
        <f>IF(入力!E12="","",入力!E12)</f>
        <v>美紅</v>
      </c>
      <c r="E20" s="13" t="str">
        <f>IF(入力!C11="","",入力!C11)</f>
        <v>スズキ</v>
      </c>
      <c r="F20" s="13" t="str">
        <f>IF(入力!E11="","",入力!E11)</f>
        <v>ミク</v>
      </c>
      <c r="G20" s="13">
        <f>IF(入力!G11="","",入力!G11)</f>
        <v>520877823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0042</v>
      </c>
      <c r="T20" s="13" t="str">
        <f>IF(入力!P12="","",入力!P12)</f>
        <v>千葉市中央区椿森3-6-14</v>
      </c>
      <c r="U20" s="13" t="str">
        <f>IF(入力!AL11="","",入力!AL11)</f>
        <v>090</v>
      </c>
      <c r="V20" s="13" t="str">
        <f>IF(入力!AK12="","",入力!AK12)</f>
        <v>7806</v>
      </c>
      <c r="W20" s="13" t="str">
        <f>IF(入力!AP12="","",入力!AP12)</f>
        <v>4051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261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043</v>
      </c>
      <c r="V22" s="13" t="str">
        <f>IF(入力!AK16="","",入力!AK16)</f>
        <v>350</v>
      </c>
      <c r="W22" s="13" t="str">
        <f>IF(入力!AP16="","",入力!AP16)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和田</v>
      </c>
      <c r="D24" s="51" t="str">
        <f>VLOOKUP($B$51,$A$53:$F$352,4)</f>
        <v>美月</v>
      </c>
      <c r="E24" s="51" t="str">
        <f>VLOOKUP($B$51,$A$53:$F$352,5)</f>
        <v>ワダ</v>
      </c>
      <c r="F24" s="51" t="str">
        <f>VLOOKUP($B$51,$A$53:$F$352,6)</f>
        <v>ミヅキ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和田</v>
      </c>
      <c r="D53" s="13" t="str">
        <f>IF(入力!E26="","",入力!E26)</f>
        <v>美月</v>
      </c>
      <c r="E53" s="13" t="str">
        <f>IF(入力!C25="","",入力!C25)</f>
        <v>ワダ</v>
      </c>
      <c r="F53" s="13" t="str">
        <f>IF(入力!E25="","",入力!E25)</f>
        <v>ミヅキ</v>
      </c>
      <c r="G53" s="13">
        <f>IF(入力!M25="","",入力!M25)</f>
        <v>519062179</v>
      </c>
      <c r="H53" s="13" t="str">
        <f>IF(入力!I25="","",入力!I25)</f>
        <v>都小学校</v>
      </c>
      <c r="I53" s="13">
        <f>IF(入力!G25="","",入力!G25)</f>
        <v>5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木下</v>
      </c>
      <c r="D54" s="13" t="str">
        <f>IF(入力!E28="","",入力!E28)</f>
        <v>緩南</v>
      </c>
      <c r="E54" s="13" t="str">
        <f>IF(入力!C27="","",入力!C27)</f>
        <v>キノシタ</v>
      </c>
      <c r="F54" s="13" t="str">
        <f>IF(入力!E27="","",入力!E27)</f>
        <v>カンナ</v>
      </c>
      <c r="G54" s="13">
        <f>IF(入力!M27="","",入力!M27)</f>
        <v>519766473</v>
      </c>
      <c r="H54" s="13" t="str">
        <f>IF(入力!I27="","",入力!I27)</f>
        <v>磯辺第三小学校</v>
      </c>
      <c r="I54" s="13">
        <f>IF(入力!G27="","",入力!G27)</f>
        <v>5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田中</v>
      </c>
      <c r="D55" s="13" t="str">
        <f>IF(入力!E30="","",入力!E30)</f>
        <v>薫</v>
      </c>
      <c r="E55" s="13" t="str">
        <f>IF(入力!C29="","",入力!C29)</f>
        <v>タナカ</v>
      </c>
      <c r="F55" s="13" t="str">
        <f>IF(入力!E29="","",入力!E29)</f>
        <v>カオル</v>
      </c>
      <c r="G55" s="13">
        <f>IF(入力!M29="","",入力!M29)</f>
        <v>519062162</v>
      </c>
      <c r="H55" s="13" t="str">
        <f>IF(入力!I29="","",入力!I29)</f>
        <v>大森小学校</v>
      </c>
      <c r="I55" s="13">
        <f>IF(入力!G29="","",入力!G29)</f>
        <v>5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藤枝</v>
      </c>
      <c r="D56" s="13" t="str">
        <f>IF(入力!E32="","",入力!E32)</f>
        <v>奏海</v>
      </c>
      <c r="E56" s="13" t="str">
        <f>IF(入力!C31="","",入力!C31)</f>
        <v>フジエ</v>
      </c>
      <c r="F56" s="13" t="str">
        <f>IF(入力!E31="","",入力!E31)</f>
        <v>カナミ</v>
      </c>
      <c r="G56" s="13">
        <f>IF(入力!M31="","",入力!M31)</f>
        <v>520215830</v>
      </c>
      <c r="H56" s="13" t="str">
        <f>IF(入力!I31="","",入力!I31)</f>
        <v>草野小学校</v>
      </c>
      <c r="I56" s="13">
        <f>IF(入力!G31="","",入力!G31)</f>
        <v>5</v>
      </c>
      <c r="J56" s="13">
        <f>IF(入力!P31="","",入力!P31)</f>
        <v>162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林</v>
      </c>
      <c r="D57" s="13" t="str">
        <f>IF(入力!E34="","",入力!E34)</f>
        <v>理緒</v>
      </c>
      <c r="E57" s="13" t="str">
        <f>IF(入力!C33="","",入力!C33)</f>
        <v>ハヤシ</v>
      </c>
      <c r="F57" s="13" t="str">
        <f>IF(入力!E33="","",入力!E33)</f>
        <v>リオ</v>
      </c>
      <c r="G57" s="13">
        <f>IF(入力!M33="","",入力!M33)</f>
        <v>519945656</v>
      </c>
      <c r="H57" s="13" t="str">
        <f>IF(入力!I33="","",入力!I33)</f>
        <v>実花小学校</v>
      </c>
      <c r="I57" s="13">
        <f>IF(入力!G33="","",入力!G33)</f>
        <v>5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小峰</v>
      </c>
      <c r="D58" s="13" t="str">
        <f>IF(入力!E36="","",入力!E36)</f>
        <v>さくら</v>
      </c>
      <c r="E58" s="13" t="str">
        <f>IF(入力!C35="","",入力!C35)</f>
        <v>コミネ</v>
      </c>
      <c r="F58" s="13" t="str">
        <f>IF(入力!E35="","",入力!E35)</f>
        <v>サクラ</v>
      </c>
      <c r="G58" s="13">
        <f>IF(入力!M35="","",入力!M35)</f>
        <v>519565533</v>
      </c>
      <c r="H58" s="13" t="str">
        <f>IF(入力!I35="","",入力!I35)</f>
        <v>三山小学校</v>
      </c>
      <c r="I58" s="13">
        <f>IF(入力!G35="","",入力!G35)</f>
        <v>5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富永</v>
      </c>
      <c r="D59" s="13" t="str">
        <f>IF(入力!E38="","",入力!E38)</f>
        <v>結月</v>
      </c>
      <c r="E59" s="13" t="str">
        <f>IF(入力!C37="","",入力!C37)</f>
        <v>トミナガ</v>
      </c>
      <c r="F59" s="13" t="str">
        <f>IF(入力!E37="","",入力!E37)</f>
        <v>ユヅキ</v>
      </c>
      <c r="G59" s="13">
        <f>IF(入力!M37="","",入力!M37)</f>
        <v>521455358</v>
      </c>
      <c r="H59" s="13" t="str">
        <f>IF(入力!I37="","",入力!I37)</f>
        <v>法典東小学校</v>
      </c>
      <c r="I59" s="13">
        <f>IF(入力!G37="","",入力!G37)</f>
        <v>5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嘉数</v>
      </c>
      <c r="D60" s="13" t="str">
        <f>IF(入力!E40="","",入力!E40)</f>
        <v>実結</v>
      </c>
      <c r="E60" s="13" t="str">
        <f>IF(入力!C39="","",入力!C39)</f>
        <v>カカズ</v>
      </c>
      <c r="F60" s="13" t="str">
        <f>IF(入力!E39="","",入力!E39)</f>
        <v>ミユ</v>
      </c>
      <c r="G60" s="13">
        <f>IF(入力!M39="","",入力!M39)</f>
        <v>522660515</v>
      </c>
      <c r="H60" s="13" t="str">
        <f>IF(入力!I39="","",入力!I39)</f>
        <v>八街東小学校</v>
      </c>
      <c r="I60" s="13">
        <f>IF(入力!G39="","",入力!G39)</f>
        <v>5</v>
      </c>
      <c r="J60" s="13">
        <f>IF(入力!P39="","",入力!P39)</f>
        <v>158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川島</v>
      </c>
      <c r="D61" s="13" t="str">
        <f>IF(入力!E42="","",入力!E42)</f>
        <v>櫻子</v>
      </c>
      <c r="E61" s="13" t="str">
        <f>IF(入力!C41="","",入力!C41)</f>
        <v>カワシマ</v>
      </c>
      <c r="F61" s="13" t="str">
        <f>IF(入力!E41="","",入力!E41)</f>
        <v>サクラコ</v>
      </c>
      <c r="G61" s="13">
        <f>IF(入力!M41="","",入力!M41)</f>
        <v>523970026</v>
      </c>
      <c r="H61" s="13" t="str">
        <f>IF(入力!I41="","",入力!I41)</f>
        <v>稲毛小学校</v>
      </c>
      <c r="I61" s="13">
        <f>IF(入力!G41="","",入力!G41)</f>
        <v>5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関</v>
      </c>
      <c r="D62" s="13" t="str">
        <f>IF(入力!E44="","",入力!E44)</f>
        <v>和叶</v>
      </c>
      <c r="E62" s="13" t="str">
        <f>IF(入力!C43="","",入力!C43)</f>
        <v>セキ</v>
      </c>
      <c r="F62" s="13" t="str">
        <f>IF(入力!E43="","",入力!E43)</f>
        <v>ワカナ</v>
      </c>
      <c r="G62" s="13">
        <f>IF(入力!M43="","",入力!M43)</f>
        <v>524068357</v>
      </c>
      <c r="H62" s="13" t="str">
        <f>IF(入力!I43="","",入力!I43)</f>
        <v>稲丘小学校</v>
      </c>
      <c r="I62" s="13">
        <f>IF(入力!G43="","",入力!G43)</f>
        <v>5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西尾</v>
      </c>
      <c r="D63" s="13" t="str">
        <f>IF(入力!E46="","",入力!E46)</f>
        <v>柚希</v>
      </c>
      <c r="E63" s="13" t="str">
        <f>IF(入力!C45="","",入力!C45)</f>
        <v>ニシオ</v>
      </c>
      <c r="F63" s="13" t="str">
        <f>IF(入力!E45="","",入力!E45)</f>
        <v>ユズキ</v>
      </c>
      <c r="G63" s="13">
        <f>IF(入力!M45="","",入力!M45)</f>
        <v>521950648</v>
      </c>
      <c r="H63" s="13" t="str">
        <f>IF(入力!I45="","",入力!I45)</f>
        <v>海浜打瀬小学校</v>
      </c>
      <c r="I63" s="13">
        <f>IF(入力!G45="","",入力!G45)</f>
        <v>4</v>
      </c>
      <c r="J63" s="13">
        <f>IF(入力!P45="","",入力!P45)</f>
        <v>139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齋藤</v>
      </c>
      <c r="D64" s="13" t="str">
        <f>IF(入力!E48="","",入力!E48)</f>
        <v>心那</v>
      </c>
      <c r="E64" s="13" t="str">
        <f>IF(入力!C47="","",入力!C47)</f>
        <v>サイトウ</v>
      </c>
      <c r="F64" s="13" t="str">
        <f>IF(入力!E47="","",入力!E47)</f>
        <v>ココナ</v>
      </c>
      <c r="G64" s="13">
        <f>IF(入力!M47="","",入力!M47)</f>
        <v>520726664</v>
      </c>
      <c r="H64" s="13" t="str">
        <f>IF(入力!I47="","",入力!I47)</f>
        <v>おゆみ野南小学校</v>
      </c>
      <c r="I64" s="13">
        <f>IF(入力!G47="","",入力!G47)</f>
        <v>4</v>
      </c>
      <c r="J64" s="13">
        <f>IF(入力!P47="","",入力!P47)</f>
        <v>152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office365</cp:lastModifiedBy>
  <cp:revision/>
  <dcterms:created xsi:type="dcterms:W3CDTF">2014-04-05T09:56:00Z</dcterms:created>
  <dcterms:modified xsi:type="dcterms:W3CDTF">2024-01-24T00:47:11Z</dcterms:modified>
  <cp:category/>
  <cp:contentStatus/>
</cp:coreProperties>
</file>