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142A82F6-7142-45BC-8D16-17646D23FF59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<sst xmlns="http://schemas.openxmlformats.org/spreadsheetml/2006/main" count="295" uniqueCount="240">
  <si>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</si>
  <si>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</si>
  <si>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</si>
  <si>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</si>
  <si>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</si>
  <si>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</si>
  <si>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</si>
  <si>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</si>
  <si>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</si>
  <si>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</si>
  <si>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</si>
  <si>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</si>
  <si>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</si>
  <si>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</si>
  <si>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</si>
  <si>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</si>
  <si>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</si>
  <si>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</si>
  <si>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</si>
  <si>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</si>
  <si>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</si>
  <si>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</si>
  <si>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</si>
  <si>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</si>
  <si>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</si>
  <si>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</si>
  <si>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</si>
  <si>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</si>
  <si>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</si>
  <si>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</si>
  <si>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</si>
  <si>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</si>
  <si>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</si>
  <si>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</si>
  <si>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</si>
  <si>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</si>
  <si>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</si>
  <si>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</si>
  <si>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</si>
  <si>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</si>
  <si>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</si>
  <si>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</si>
  <si>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</si>
  <si>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</si>
  <si>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</si>
  <si>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</si>
  <si>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</si>
  <si>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</si>
  <si>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</si>
  <si>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</si>
  <si>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</si>
  <si>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</si>
  <si>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</si>
  <si>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</si>
  <si>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</si>
  <si>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</si>
  <si>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</si>
  <si>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</si>
  <si>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</si>
  <si>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</si>
  <si>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</si>
  <si>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</si>
  <si>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</si>
  <si>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</si>
  <si>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</si>
  <si>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</si>
  <si>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</si>
  <si>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</si>
  <si>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</si>
  <si>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</si>
  <si>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</si>
  <si>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</si>
  <si>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</si>
  <si>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</si>
  <si>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</si>
  <si>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</si>
  <si>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</si>
  <si>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</si>
  <si>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</si>
  <si>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</si>
  <si>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</si>
  <si>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</si>
  <si>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</si>
  <si>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</si>
  <si>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</si>
  <si>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</si>
  <si>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</si>
  <si>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</si>
  <si>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</si>
  <si>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</si>
  <si>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</si>
  <si>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</si>
  <si>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</si>
  <si>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</si>
  <si>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</si>
  <si>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</si>
  <si>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</si>
  <si>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</si>
  <si>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</si>
  <si>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</si>
  <si>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</si>
  <si>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</si>
  <si>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</si>
  <si>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</si>
  <si>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</si>
  <si>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</si>
  <si>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</si>
  <si>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</si>
  <si>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</si>
  <si>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</si>
  <si>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</si>
  <si>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</si>
  <si>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</si>
  <si>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</si>
  <si>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</si>
  <si>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</si>
  <si>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</si>
  <si>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</si>
  <si>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</si>
  <si>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</si>
  <si>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</si>
  <si>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</si>
  <si>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</si>
  <si>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</si>
  <si>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</si>
  <si>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</si>
  <si>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</si>
  <si>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</si>
  <si>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</si>
  <si>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</si>
  <si>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</si>
  <si>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</si>
  <si>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</si>
  <si>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</si>
  <si>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</si>
  <si>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</si>
  <si>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</si>
  <si>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</si>
  <si>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</si>
  <si>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ﾏｻﾊﾙ</t>
    <phoneticPr fontId="2"/>
  </si>
  <si>
    <r>
      <rPr>
        <sz val="12"/>
        <color rgb="FF000000"/>
        <rFont val="ＭＳ Ｐゴシック"/>
        <family val="2"/>
        <charset val="128"/>
      </rPr>
      <t>0</t>
    </r>
    <r>
      <rPr>
        <sz val="12"/>
        <color indexed="8"/>
        <rFont val="Calibri"/>
        <family val="2"/>
      </rPr>
      <t>563926</t>
    </r>
    <phoneticPr fontId="2"/>
  </si>
  <si>
    <t>２６０</t>
    <phoneticPr fontId="2"/>
  </si>
  <si>
    <t>００４２</t>
    <phoneticPr fontId="2"/>
  </si>
  <si>
    <t>090</t>
    <phoneticPr fontId="2"/>
  </si>
  <si>
    <t>４６７７</t>
    <phoneticPr fontId="2"/>
  </si>
  <si>
    <t>8128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</si>
  <si>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</si>
  <si>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</si>
  <si>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ﾅｶﾞｵｶ</t>
    <phoneticPr fontId="2"/>
  </si>
  <si>
    <t>ｽｽﾞｺ</t>
    <phoneticPr fontId="2"/>
  </si>
  <si>
    <t>0417655</t>
    <phoneticPr fontId="2"/>
  </si>
  <si>
    <t>千葉市中央区椿森3-6-14</t>
    <rPh sb="0" eb="6">
      <t>チバシチュウオウク</t>
    </rPh>
    <rPh sb="6" eb="8">
      <t>ツバキモリ</t>
    </rPh>
    <phoneticPr fontId="2"/>
  </si>
  <si>
    <t>２６１</t>
    <phoneticPr fontId="2"/>
  </si>
  <si>
    <t>0026</t>
    <phoneticPr fontId="2"/>
  </si>
  <si>
    <t>８８４４</t>
    <phoneticPr fontId="2"/>
  </si>
  <si>
    <t>８７０５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</si>
  <si>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</si>
  <si>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大澤　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</si>
  <si>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</si>
  <si>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</si>
  <si>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</si>
  <si>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0512812</t>
    <phoneticPr fontId="2"/>
  </si>
  <si>
    <t>260</t>
    <phoneticPr fontId="2"/>
  </si>
  <si>
    <t>0031</t>
    <phoneticPr fontId="2"/>
  </si>
  <si>
    <t>千葉市中央区新千葉2-15-14</t>
    <rPh sb="0" eb="6">
      <t>チバシチュウオウク</t>
    </rPh>
    <rPh sb="6" eb="9">
      <t>シンチバ</t>
    </rPh>
    <phoneticPr fontId="2"/>
  </si>
  <si>
    <t>8564</t>
    <phoneticPr fontId="2"/>
  </si>
  <si>
    <t>３０３２</t>
    <phoneticPr fontId="2"/>
  </si>
  <si>
    <t>ナガオカ</t>
    <phoneticPr fontId="2"/>
  </si>
  <si>
    <t>スズコ</t>
    <phoneticPr fontId="2"/>
  </si>
  <si>
    <t>００２６</t>
    <phoneticPr fontId="2"/>
  </si>
  <si>
    <t>０４３</t>
    <phoneticPr fontId="2"/>
  </si>
  <si>
    <t>３５０</t>
    <phoneticPr fontId="2"/>
  </si>
  <si>
    <t>５２８０</t>
    <phoneticPr fontId="2"/>
  </si>
  <si>
    <t>①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</si>
  <si>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</si>
  <si>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</si>
  <si>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ワダ</t>
    <phoneticPr fontId="2"/>
  </si>
  <si>
    <t>ミヅキ</t>
    <phoneticPr fontId="2"/>
  </si>
  <si>
    <t>林</t>
    <rPh sb="0" eb="1">
      <t>ハヤシ</t>
    </rPh>
    <phoneticPr fontId="2"/>
  </si>
  <si>
    <t>理緒</t>
    <rPh sb="0" eb="2">
      <t>リオ</t>
    </rPh>
    <phoneticPr fontId="2"/>
  </si>
  <si>
    <t>ハヤシ</t>
    <phoneticPr fontId="2"/>
  </si>
  <si>
    <t>リオ</t>
    <phoneticPr fontId="2"/>
  </si>
  <si>
    <t>富永</t>
    <rPh sb="0" eb="2">
      <t>トミナガ</t>
    </rPh>
    <phoneticPr fontId="2"/>
  </si>
  <si>
    <t>結月</t>
    <rPh sb="0" eb="2">
      <t>ユヅキ</t>
    </rPh>
    <phoneticPr fontId="2"/>
  </si>
  <si>
    <t>トミナガ</t>
    <phoneticPr fontId="2"/>
  </si>
  <si>
    <t>ユヅキ</t>
    <phoneticPr fontId="2"/>
  </si>
  <si>
    <t>木下</t>
    <rPh sb="0" eb="2">
      <t>キノシタ</t>
    </rPh>
    <phoneticPr fontId="2"/>
  </si>
  <si>
    <t>緩南</t>
    <rPh sb="0" eb="2">
      <t>ユルミナミ</t>
    </rPh>
    <phoneticPr fontId="2"/>
  </si>
  <si>
    <t>キノシタ</t>
    <phoneticPr fontId="2"/>
  </si>
  <si>
    <t>カンナ</t>
    <phoneticPr fontId="2"/>
  </si>
  <si>
    <t>嘉数</t>
    <rPh sb="0" eb="2">
      <t>カカズ</t>
    </rPh>
    <phoneticPr fontId="2"/>
  </si>
  <si>
    <t>実結</t>
    <rPh sb="0" eb="2">
      <t>ミユ</t>
    </rPh>
    <phoneticPr fontId="2"/>
  </si>
  <si>
    <t>カカズ</t>
    <phoneticPr fontId="2"/>
  </si>
  <si>
    <t>ミユ</t>
    <phoneticPr fontId="2"/>
  </si>
  <si>
    <t>小峰</t>
    <rPh sb="0" eb="2">
      <t>コミネ</t>
    </rPh>
    <phoneticPr fontId="2"/>
  </si>
  <si>
    <t>さくら</t>
    <phoneticPr fontId="2"/>
  </si>
  <si>
    <t>コミネ</t>
    <phoneticPr fontId="2"/>
  </si>
  <si>
    <t>サクラ</t>
    <phoneticPr fontId="2"/>
  </si>
  <si>
    <t>西尾</t>
    <rPh sb="0" eb="2">
      <t>ニシオ</t>
    </rPh>
    <phoneticPr fontId="2"/>
  </si>
  <si>
    <t>柚希</t>
    <rPh sb="0" eb="2">
      <t>ユズキ</t>
    </rPh>
    <phoneticPr fontId="2"/>
  </si>
  <si>
    <t>ニシオ</t>
    <phoneticPr fontId="2"/>
  </si>
  <si>
    <t>ユズキ</t>
    <phoneticPr fontId="2"/>
  </si>
  <si>
    <t>関</t>
    <rPh sb="0" eb="1">
      <t>セキ</t>
    </rPh>
    <phoneticPr fontId="2"/>
  </si>
  <si>
    <t>和叶</t>
    <rPh sb="0" eb="2">
      <t>ワカナ</t>
    </rPh>
    <phoneticPr fontId="2"/>
  </si>
  <si>
    <t>セキ</t>
    <phoneticPr fontId="2"/>
  </si>
  <si>
    <t>ワカナ</t>
    <phoneticPr fontId="2"/>
  </si>
  <si>
    <t>川島</t>
    <rPh sb="0" eb="2">
      <t>カワシマ</t>
    </rPh>
    <phoneticPr fontId="2"/>
  </si>
  <si>
    <t>櫻子</t>
    <rPh sb="0" eb="2">
      <t>サクラコ</t>
    </rPh>
    <phoneticPr fontId="2"/>
  </si>
  <si>
    <t>カワシマ</t>
    <phoneticPr fontId="2"/>
  </si>
  <si>
    <t>サクラコ</t>
    <phoneticPr fontId="2"/>
  </si>
  <si>
    <t>田中</t>
    <rPh sb="0" eb="2">
      <t>タナカ</t>
    </rPh>
    <phoneticPr fontId="2"/>
  </si>
  <si>
    <t>薫</t>
    <rPh sb="0" eb="1">
      <t>カオル</t>
    </rPh>
    <phoneticPr fontId="2"/>
  </si>
  <si>
    <t>タナカ</t>
    <phoneticPr fontId="2"/>
  </si>
  <si>
    <t>カオル</t>
    <phoneticPr fontId="2"/>
  </si>
  <si>
    <t>武内</t>
    <rPh sb="0" eb="2">
      <t>タケウチ</t>
    </rPh>
    <phoneticPr fontId="2"/>
  </si>
  <si>
    <t>優花</t>
    <rPh sb="0" eb="2">
      <t>ユウカ</t>
    </rPh>
    <phoneticPr fontId="2"/>
  </si>
  <si>
    <t>タケウチ</t>
    <phoneticPr fontId="2"/>
  </si>
  <si>
    <t>ユウカ</t>
    <phoneticPr fontId="2"/>
  </si>
  <si>
    <t>齋藤</t>
    <rPh sb="0" eb="2">
      <t>サイトウ</t>
    </rPh>
    <phoneticPr fontId="2"/>
  </si>
  <si>
    <t>心那</t>
    <rPh sb="0" eb="2">
      <t>ココロナ</t>
    </rPh>
    <phoneticPr fontId="2"/>
  </si>
  <si>
    <t>サイトウ</t>
    <phoneticPr fontId="2"/>
  </si>
  <si>
    <t>ココナ</t>
    <phoneticPr fontId="2"/>
  </si>
  <si>
    <t>大西</t>
    <rPh sb="0" eb="2">
      <t>オオニシ</t>
    </rPh>
    <phoneticPr fontId="2"/>
  </si>
  <si>
    <t>陽彩</t>
    <rPh sb="0" eb="2">
      <t>ヒイロ</t>
    </rPh>
    <phoneticPr fontId="2"/>
  </si>
  <si>
    <t>オオニシ</t>
    <phoneticPr fontId="2"/>
  </si>
  <si>
    <t>ヒイロ</t>
    <phoneticPr fontId="2"/>
  </si>
  <si>
    <t>千葉市立都小学校</t>
    <rPh sb="0" eb="2">
      <t>チバ</t>
    </rPh>
    <rPh sb="2" eb="4">
      <t>シリツ</t>
    </rPh>
    <rPh sb="4" eb="8">
      <t>ミヤコショウガッコウ</t>
    </rPh>
    <phoneticPr fontId="2"/>
  </si>
  <si>
    <t>習志野市立実花小学校</t>
    <rPh sb="0" eb="5">
      <t>ナラシノシリツ</t>
    </rPh>
    <rPh sb="5" eb="10">
      <t>ミハナショウガッコウ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</si>
  <si>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</si>
  <si>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千葉市立磯辺第三小学校</t>
    <rPh sb="0" eb="4">
      <t>チバシリツ</t>
    </rPh>
    <rPh sb="4" eb="11">
      <t>イソベダイサンショウガッコウ</t>
    </rPh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</si>
  <si>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</si>
  <si>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船橋市立三山小学校</t>
    <rPh sb="0" eb="4">
      <t>フナバシシリツ</t>
    </rPh>
    <rPh sb="4" eb="9">
      <t>ミヤマショウガッコウ</t>
    </rPh>
    <phoneticPr fontId="2"/>
  </si>
  <si>
    <t>千葉市立海浜打瀬小学校</t>
    <rPh sb="0" eb="4">
      <t>チバシリツ</t>
    </rPh>
    <rPh sb="4" eb="11">
      <t>カイヒンウタセショウガッコウ</t>
    </rPh>
    <phoneticPr fontId="2"/>
  </si>
  <si>
    <t>千葉市立稲丘小学校</t>
    <rPh sb="0" eb="4">
      <t>チバシリツ</t>
    </rPh>
    <rPh sb="4" eb="9">
      <t>イナオカショウガッコウ</t>
    </rPh>
    <phoneticPr fontId="2"/>
  </si>
  <si>
    <t>千葉市立稲毛小学校</t>
    <rPh sb="0" eb="4">
      <t>チバシリツ</t>
    </rPh>
    <rPh sb="4" eb="9">
      <t>イナゲショウガッコウ</t>
    </rPh>
    <phoneticPr fontId="2"/>
  </si>
  <si>
    <t>千葉市立大森小学校</t>
    <rPh sb="0" eb="4">
      <t>チバシリツ</t>
    </rPh>
    <rPh sb="4" eb="9">
      <t>オオモリショウガッコウ</t>
    </rPh>
    <phoneticPr fontId="2"/>
  </si>
  <si>
    <t>市原市立国分寺西小学校</t>
    <rPh sb="0" eb="4">
      <t>イチハラシリツ</t>
    </rPh>
    <rPh sb="4" eb="11">
      <t>コクブンジニシショウガッコウ</t>
    </rPh>
    <phoneticPr fontId="2"/>
  </si>
  <si>
    <t>千葉市立おゆみ野南小学校</t>
    <rPh sb="0" eb="4">
      <t>チバシリツ</t>
    </rPh>
    <rPh sb="7" eb="12">
      <t>ノミナミショウガッコウ</t>
    </rPh>
    <phoneticPr fontId="2"/>
  </si>
  <si>
    <t>千葉市立誉田小学校</t>
    <rPh sb="0" eb="4">
      <t>チバシリツ</t>
    </rPh>
    <rPh sb="4" eb="9">
      <t>ホンダショウガッコウ</t>
    </rPh>
    <phoneticPr fontId="2"/>
  </si>
  <si>
    <t>練習の成果を発揮し、笑顔を絶やさず、チーム一丸となって頑張りjます！
絶対いくぞー！関東大会！！！</t>
    <rPh sb="0" eb="2">
      <t>レンシュウ</t>
    </rPh>
    <rPh sb="3" eb="5">
      <t>セイカ</t>
    </rPh>
    <rPh sb="6" eb="8">
      <t>ハッキ</t>
    </rPh>
    <rPh sb="10" eb="12">
      <t>エガオ</t>
    </rPh>
    <rPh sb="13" eb="14">
      <t>タ</t>
    </rPh>
    <rPh sb="21" eb="23">
      <t>イチガン</t>
    </rPh>
    <rPh sb="27" eb="29">
      <t>ガンバ</t>
    </rPh>
    <rPh sb="35" eb="37">
      <t>ゼッタイ</t>
    </rPh>
    <rPh sb="42" eb="46">
      <t>カントウタイカイ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</si>
</sst>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2"/>
      <color indexed="8"/>
      <name val="Calibri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3" fillId="0" borderId="14" xfId="0" quotePrefix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AG54" sqref="AG54:AJ5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4" t="s">
        <v>121</v>
      </c>
      <c r="B2" s="195"/>
      <c r="C2" s="196" t="s">
        <v>132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59" t="s">
        <v>91</v>
      </c>
      <c r="K3" s="60"/>
      <c r="L3" s="60"/>
      <c r="M3" s="60"/>
      <c r="N3" s="60"/>
      <c r="O3" s="61"/>
      <c r="P3" s="191" t="s">
        <v>133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113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430830189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24">
        <v>22003</v>
      </c>
      <c r="K5" s="124"/>
      <c r="L5" s="124"/>
      <c r="M5" s="124"/>
      <c r="N5" s="124"/>
      <c r="O5" s="124"/>
      <c r="P5" s="181" t="s">
        <v>134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135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9" t="s">
        <v>107</v>
      </c>
      <c r="D6" s="210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6"/>
      <c r="B7" s="77"/>
      <c r="C7" s="113" t="s">
        <v>138</v>
      </c>
      <c r="D7" s="89"/>
      <c r="E7" s="114" t="s">
        <v>139</v>
      </c>
      <c r="F7" s="90"/>
      <c r="G7" s="68">
        <v>507174799</v>
      </c>
      <c r="H7" s="68"/>
      <c r="I7" s="68"/>
      <c r="J7" s="68">
        <v>18442</v>
      </c>
      <c r="K7" s="68"/>
      <c r="L7" s="68"/>
      <c r="M7" s="125" t="s">
        <v>140</v>
      </c>
      <c r="N7" s="68"/>
      <c r="O7" s="68"/>
      <c r="P7" s="65" t="s">
        <v>7</v>
      </c>
      <c r="Q7" s="66"/>
      <c r="R7" s="87" t="s">
        <v>141</v>
      </c>
      <c r="S7" s="87"/>
      <c r="T7" s="87"/>
      <c r="U7" s="87"/>
      <c r="V7" s="27" t="s">
        <v>8</v>
      </c>
      <c r="W7" s="84" t="s">
        <v>142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6" t="s">
        <v>143</v>
      </c>
      <c r="AM7" s="127"/>
      <c r="AN7" s="127"/>
      <c r="AO7" s="127"/>
      <c r="AP7" s="127"/>
      <c r="AQ7" s="127"/>
      <c r="AR7" s="127"/>
      <c r="AS7" s="36" t="s">
        <v>10</v>
      </c>
      <c r="AT7" s="240">
        <v>65</v>
      </c>
    </row>
    <row r="8" spans="1:51" ht="18" customHeight="1">
      <c r="A8" s="76"/>
      <c r="B8" s="77"/>
      <c r="C8" s="116" t="s">
        <v>136</v>
      </c>
      <c r="D8" s="117"/>
      <c r="E8" s="118" t="s">
        <v>137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8" t="s">
        <v>151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144</v>
      </c>
      <c r="AL8" s="131"/>
      <c r="AM8" s="131"/>
      <c r="AN8" s="131"/>
      <c r="AO8" s="37" t="s">
        <v>11</v>
      </c>
      <c r="AP8" s="132" t="s">
        <v>145</v>
      </c>
      <c r="AQ8" s="131"/>
      <c r="AR8" s="131"/>
      <c r="AS8" s="133"/>
      <c r="AT8" s="240"/>
    </row>
    <row r="9" spans="1:51" ht="14.45" customHeight="1">
      <c r="A9" s="76" t="s">
        <v>82</v>
      </c>
      <c r="B9" s="77"/>
      <c r="C9" s="113" t="s">
        <v>148</v>
      </c>
      <c r="D9" s="89"/>
      <c r="E9" s="114" t="s">
        <v>149</v>
      </c>
      <c r="F9" s="90"/>
      <c r="G9" s="68">
        <v>507162852</v>
      </c>
      <c r="H9" s="68"/>
      <c r="I9" s="68"/>
      <c r="J9" s="68">
        <v>18444</v>
      </c>
      <c r="K9" s="68"/>
      <c r="L9" s="68"/>
      <c r="M9" s="69" t="s">
        <v>150</v>
      </c>
      <c r="N9" s="68"/>
      <c r="O9" s="68"/>
      <c r="P9" s="65" t="s">
        <v>7</v>
      </c>
      <c r="Q9" s="66"/>
      <c r="R9" s="86" t="s">
        <v>152</v>
      </c>
      <c r="S9" s="87"/>
      <c r="T9" s="87"/>
      <c r="U9" s="87"/>
      <c r="V9" s="27" t="s">
        <v>8</v>
      </c>
      <c r="W9" s="85" t="s">
        <v>153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6" t="s">
        <v>143</v>
      </c>
      <c r="AM9" s="127"/>
      <c r="AN9" s="127"/>
      <c r="AO9" s="127"/>
      <c r="AP9" s="127"/>
      <c r="AQ9" s="127"/>
      <c r="AR9" s="127"/>
      <c r="AS9" s="36" t="s">
        <v>126</v>
      </c>
      <c r="AT9" s="241">
        <v>57</v>
      </c>
    </row>
    <row r="10" spans="1:51" ht="18" customHeight="1">
      <c r="A10" s="76"/>
      <c r="B10" s="77"/>
      <c r="C10" s="116" t="s">
        <v>146</v>
      </c>
      <c r="D10" s="117"/>
      <c r="E10" s="118" t="s">
        <v>147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156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8"/>
      <c r="AK10" s="130" t="s">
        <v>154</v>
      </c>
      <c r="AL10" s="131"/>
      <c r="AM10" s="131"/>
      <c r="AN10" s="131"/>
      <c r="AO10" s="37" t="s">
        <v>127</v>
      </c>
      <c r="AP10" s="132" t="s">
        <v>155</v>
      </c>
      <c r="AQ10" s="131"/>
      <c r="AR10" s="131"/>
      <c r="AS10" s="133"/>
      <c r="AT10" s="241"/>
    </row>
    <row r="11" spans="1:51" ht="14.45" customHeight="1">
      <c r="A11" s="76" t="s">
        <v>83</v>
      </c>
      <c r="B11" s="77"/>
      <c r="C11" s="113" t="s">
        <v>159</v>
      </c>
      <c r="D11" s="89"/>
      <c r="E11" s="114" t="s">
        <v>160</v>
      </c>
      <c r="F11" s="90"/>
      <c r="G11" s="68">
        <v>507162688</v>
      </c>
      <c r="H11" s="68"/>
      <c r="I11" s="68"/>
      <c r="J11" s="68">
        <v>18441</v>
      </c>
      <c r="K11" s="68"/>
      <c r="L11" s="68"/>
      <c r="M11" s="69" t="s">
        <v>161</v>
      </c>
      <c r="N11" s="68"/>
      <c r="O11" s="68"/>
      <c r="P11" s="65" t="s">
        <v>7</v>
      </c>
      <c r="Q11" s="66"/>
      <c r="R11" s="86" t="s">
        <v>162</v>
      </c>
      <c r="S11" s="87"/>
      <c r="T11" s="87"/>
      <c r="U11" s="87"/>
      <c r="V11" s="27" t="s">
        <v>8</v>
      </c>
      <c r="W11" s="84" t="s">
        <v>163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6" t="s">
        <v>143</v>
      </c>
      <c r="AM11" s="127"/>
      <c r="AN11" s="127"/>
      <c r="AO11" s="127"/>
      <c r="AP11" s="127"/>
      <c r="AQ11" s="127"/>
      <c r="AR11" s="127"/>
      <c r="AS11" s="36" t="s">
        <v>126</v>
      </c>
      <c r="AT11" s="241">
        <v>54</v>
      </c>
    </row>
    <row r="12" spans="1:51" ht="18" customHeight="1">
      <c r="A12" s="76"/>
      <c r="B12" s="77"/>
      <c r="C12" s="116" t="s">
        <v>157</v>
      </c>
      <c r="D12" s="117"/>
      <c r="E12" s="118" t="s">
        <v>158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164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8"/>
      <c r="AK12" s="130" t="s">
        <v>165</v>
      </c>
      <c r="AL12" s="131"/>
      <c r="AM12" s="131"/>
      <c r="AN12" s="131"/>
      <c r="AO12" s="37" t="s">
        <v>127</v>
      </c>
      <c r="AP12" s="132" t="s">
        <v>166</v>
      </c>
      <c r="AQ12" s="131"/>
      <c r="AR12" s="131"/>
      <c r="AS12" s="133"/>
      <c r="AT12" s="241"/>
    </row>
    <row r="13" spans="1:51" ht="15" customHeight="1">
      <c r="A13" s="76" t="s">
        <v>84</v>
      </c>
      <c r="B13" s="77"/>
      <c r="C13" s="144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42"/>
    </row>
    <row r="14" spans="1:51" ht="18" customHeight="1">
      <c r="A14" s="76"/>
      <c r="B14" s="77"/>
      <c r="C14" s="134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42"/>
    </row>
    <row r="15" spans="1:51" ht="15" customHeight="1">
      <c r="A15" s="123" t="s">
        <v>98</v>
      </c>
      <c r="B15" s="77"/>
      <c r="C15" s="113" t="s">
        <v>167</v>
      </c>
      <c r="D15" s="89"/>
      <c r="E15" s="114" t="s">
        <v>168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152</v>
      </c>
      <c r="S15" s="87"/>
      <c r="T15" s="87"/>
      <c r="U15" s="87"/>
      <c r="V15" s="27" t="s">
        <v>8</v>
      </c>
      <c r="W15" s="84" t="s">
        <v>169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7" t="s">
        <v>170</v>
      </c>
      <c r="AM15" s="127"/>
      <c r="AN15" s="127"/>
      <c r="AO15" s="127"/>
      <c r="AP15" s="127"/>
      <c r="AQ15" s="127"/>
      <c r="AR15" s="127"/>
      <c r="AS15" s="36" t="s">
        <v>126</v>
      </c>
      <c r="AT15" s="241"/>
    </row>
    <row r="16" spans="1:51" ht="18" customHeight="1">
      <c r="A16" s="76"/>
      <c r="B16" s="77"/>
      <c r="C16" s="116" t="s">
        <v>146</v>
      </c>
      <c r="D16" s="117"/>
      <c r="E16" s="118" t="s">
        <v>147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8" t="s">
        <v>156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8"/>
      <c r="AK16" s="130" t="s">
        <v>171</v>
      </c>
      <c r="AL16" s="131"/>
      <c r="AM16" s="131"/>
      <c r="AN16" s="131"/>
      <c r="AO16" s="37" t="s">
        <v>127</v>
      </c>
      <c r="AP16" s="132" t="s">
        <v>172</v>
      </c>
      <c r="AQ16" s="131"/>
      <c r="AR16" s="131"/>
      <c r="AS16" s="133"/>
      <c r="AT16" s="241"/>
    </row>
    <row r="17" spans="1:46">
      <c r="A17" s="76" t="s">
        <v>0</v>
      </c>
      <c r="B17" s="77"/>
      <c r="C17" s="139" t="str">
        <f>IF(P16="","",P16)</f>
        <v>千葉市美浜区幕張西5-11-13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9" t="str">
        <f>IF(AL15="","",AL15&amp;"-"&amp;AK16&amp;"-"&amp;AP16)</f>
        <v>０４３-３５０-５２８０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143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40" t="s">
        <v>105</v>
      </c>
      <c r="D23" s="141"/>
      <c r="E23" s="142" t="s">
        <v>106</v>
      </c>
      <c r="F23" s="143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6" t="s">
        <v>99</v>
      </c>
      <c r="Q23" s="120"/>
      <c r="R23" s="120"/>
      <c r="S23" s="120"/>
      <c r="T23" s="20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7"/>
      <c r="C24" s="151" t="s">
        <v>103</v>
      </c>
      <c r="D24" s="152"/>
      <c r="E24" s="153" t="s">
        <v>104</v>
      </c>
      <c r="F24" s="154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8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8" t="s">
        <v>173</v>
      </c>
      <c r="C25" s="113" t="s">
        <v>176</v>
      </c>
      <c r="D25" s="89"/>
      <c r="E25" s="114" t="s">
        <v>177</v>
      </c>
      <c r="F25" s="90"/>
      <c r="G25" s="100">
        <v>6</v>
      </c>
      <c r="H25" s="96"/>
      <c r="I25" s="94" t="s">
        <v>226</v>
      </c>
      <c r="J25" s="95"/>
      <c r="K25" s="95"/>
      <c r="L25" s="96"/>
      <c r="M25" s="100">
        <v>519062179</v>
      </c>
      <c r="N25" s="95"/>
      <c r="O25" s="96"/>
      <c r="P25" s="100">
        <v>155</v>
      </c>
      <c r="Q25" s="95"/>
      <c r="R25" s="95"/>
      <c r="S25" s="95"/>
      <c r="T25" s="101"/>
      <c r="U25" s="1"/>
      <c r="V25" s="1"/>
      <c r="W25" s="1"/>
      <c r="X25" s="1"/>
      <c r="Y25" s="103">
        <v>6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174</v>
      </c>
      <c r="D26" s="117"/>
      <c r="E26" s="118" t="s">
        <v>175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180</v>
      </c>
      <c r="D27" s="89"/>
      <c r="E27" s="114" t="s">
        <v>181</v>
      </c>
      <c r="F27" s="90"/>
      <c r="G27" s="100">
        <v>6</v>
      </c>
      <c r="H27" s="96"/>
      <c r="I27" s="94" t="s">
        <v>227</v>
      </c>
      <c r="J27" s="95"/>
      <c r="K27" s="95"/>
      <c r="L27" s="96"/>
      <c r="M27" s="100">
        <v>519945656</v>
      </c>
      <c r="N27" s="95"/>
      <c r="O27" s="96"/>
      <c r="P27" s="100">
        <v>161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178</v>
      </c>
      <c r="D28" s="117"/>
      <c r="E28" s="118" t="s">
        <v>179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184</v>
      </c>
      <c r="D29" s="89"/>
      <c r="E29" s="114" t="s">
        <v>185</v>
      </c>
      <c r="F29" s="90"/>
      <c r="G29" s="100">
        <v>6</v>
      </c>
      <c r="H29" s="96"/>
      <c r="I29" s="94" t="s">
        <v>228</v>
      </c>
      <c r="J29" s="95"/>
      <c r="K29" s="95"/>
      <c r="L29" s="96"/>
      <c r="M29" s="100">
        <v>521455358</v>
      </c>
      <c r="N29" s="95"/>
      <c r="O29" s="96"/>
      <c r="P29" s="100">
        <v>148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182</v>
      </c>
      <c r="D30" s="117"/>
      <c r="E30" s="118" t="s">
        <v>183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188</v>
      </c>
      <c r="D31" s="89"/>
      <c r="E31" s="114" t="s">
        <v>189</v>
      </c>
      <c r="F31" s="90"/>
      <c r="G31" s="100">
        <v>6</v>
      </c>
      <c r="H31" s="96"/>
      <c r="I31" s="94" t="s">
        <v>229</v>
      </c>
      <c r="J31" s="95"/>
      <c r="K31" s="95"/>
      <c r="L31" s="96"/>
      <c r="M31" s="100">
        <v>519766473</v>
      </c>
      <c r="N31" s="95"/>
      <c r="O31" s="96"/>
      <c r="P31" s="100">
        <v>152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186</v>
      </c>
      <c r="D32" s="117"/>
      <c r="E32" s="118" t="s">
        <v>187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192</v>
      </c>
      <c r="D33" s="89"/>
      <c r="E33" s="114" t="s">
        <v>193</v>
      </c>
      <c r="F33" s="90"/>
      <c r="G33" s="100">
        <v>6</v>
      </c>
      <c r="H33" s="96"/>
      <c r="I33" s="94" t="s">
        <v>230</v>
      </c>
      <c r="J33" s="95"/>
      <c r="K33" s="95"/>
      <c r="L33" s="96"/>
      <c r="M33" s="100">
        <v>522660515</v>
      </c>
      <c r="N33" s="95"/>
      <c r="O33" s="96"/>
      <c r="P33" s="100">
        <v>161</v>
      </c>
      <c r="Q33" s="95"/>
      <c r="R33" s="95"/>
      <c r="S33" s="95"/>
      <c r="T33" s="101"/>
      <c r="U33" s="1"/>
      <c r="V33" s="1"/>
      <c r="W33" s="1"/>
      <c r="X33" s="1"/>
      <c r="Y33" s="204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190</v>
      </c>
      <c r="D34" s="117"/>
      <c r="E34" s="118" t="s">
        <v>191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157"/>
      <c r="AA34" s="157"/>
      <c r="AB34" s="157"/>
      <c r="AC34" s="157"/>
      <c r="AD34" s="157"/>
      <c r="AE34" s="157"/>
      <c r="AF34" s="157"/>
      <c r="AG34" s="18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196</v>
      </c>
      <c r="D35" s="89"/>
      <c r="E35" s="114" t="s">
        <v>197</v>
      </c>
      <c r="F35" s="90"/>
      <c r="G35" s="100">
        <v>6</v>
      </c>
      <c r="H35" s="96"/>
      <c r="I35" s="94" t="s">
        <v>231</v>
      </c>
      <c r="J35" s="95"/>
      <c r="K35" s="95"/>
      <c r="L35" s="96"/>
      <c r="M35" s="100">
        <v>519565533</v>
      </c>
      <c r="N35" s="95"/>
      <c r="O35" s="96"/>
      <c r="P35" s="100">
        <v>154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194</v>
      </c>
      <c r="D36" s="117"/>
      <c r="E36" s="118" t="s">
        <v>195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200</v>
      </c>
      <c r="D37" s="89"/>
      <c r="E37" s="114" t="s">
        <v>201</v>
      </c>
      <c r="F37" s="90"/>
      <c r="G37" s="100">
        <v>5</v>
      </c>
      <c r="H37" s="96"/>
      <c r="I37" s="94" t="s">
        <v>232</v>
      </c>
      <c r="J37" s="95"/>
      <c r="K37" s="95"/>
      <c r="L37" s="96"/>
      <c r="M37" s="100">
        <v>521950648</v>
      </c>
      <c r="N37" s="95"/>
      <c r="O37" s="96"/>
      <c r="P37" s="100">
        <v>144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198</v>
      </c>
      <c r="D38" s="117"/>
      <c r="E38" s="118" t="s">
        <v>199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204</v>
      </c>
      <c r="D39" s="89"/>
      <c r="E39" s="114" t="s">
        <v>205</v>
      </c>
      <c r="F39" s="90"/>
      <c r="G39" s="100">
        <v>6</v>
      </c>
      <c r="H39" s="96"/>
      <c r="I39" s="94" t="s">
        <v>233</v>
      </c>
      <c r="J39" s="95"/>
      <c r="K39" s="95"/>
      <c r="L39" s="96"/>
      <c r="M39" s="100">
        <v>524068357</v>
      </c>
      <c r="N39" s="95"/>
      <c r="O39" s="96"/>
      <c r="P39" s="100">
        <v>143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202</v>
      </c>
      <c r="D40" s="117"/>
      <c r="E40" s="118" t="s">
        <v>203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208</v>
      </c>
      <c r="D41" s="89"/>
      <c r="E41" s="114" t="s">
        <v>209</v>
      </c>
      <c r="F41" s="90"/>
      <c r="G41" s="100">
        <v>6</v>
      </c>
      <c r="H41" s="96"/>
      <c r="I41" s="94" t="s">
        <v>234</v>
      </c>
      <c r="J41" s="95"/>
      <c r="K41" s="95"/>
      <c r="L41" s="96"/>
      <c r="M41" s="100">
        <v>523970026</v>
      </c>
      <c r="N41" s="95"/>
      <c r="O41" s="96"/>
      <c r="P41" s="100">
        <v>147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206</v>
      </c>
      <c r="D42" s="117"/>
      <c r="E42" s="118" t="s">
        <v>207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212</v>
      </c>
      <c r="D43" s="89"/>
      <c r="E43" s="114" t="s">
        <v>213</v>
      </c>
      <c r="F43" s="90"/>
      <c r="G43" s="100">
        <v>6</v>
      </c>
      <c r="H43" s="96"/>
      <c r="I43" s="94" t="s">
        <v>235</v>
      </c>
      <c r="J43" s="95"/>
      <c r="K43" s="95"/>
      <c r="L43" s="96"/>
      <c r="M43" s="100">
        <v>519062162</v>
      </c>
      <c r="N43" s="95"/>
      <c r="O43" s="96"/>
      <c r="P43" s="100">
        <v>157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210</v>
      </c>
      <c r="D44" s="117"/>
      <c r="E44" s="118" t="s">
        <v>211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216</v>
      </c>
      <c r="D45" s="89"/>
      <c r="E45" s="114" t="s">
        <v>217</v>
      </c>
      <c r="F45" s="90"/>
      <c r="G45" s="100">
        <v>6</v>
      </c>
      <c r="H45" s="96"/>
      <c r="I45" s="94" t="s">
        <v>236</v>
      </c>
      <c r="J45" s="95"/>
      <c r="K45" s="95"/>
      <c r="L45" s="96"/>
      <c r="M45" s="100">
        <v>521893563</v>
      </c>
      <c r="N45" s="95"/>
      <c r="O45" s="96"/>
      <c r="P45" s="100">
        <v>148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214</v>
      </c>
      <c r="D46" s="117"/>
      <c r="E46" s="118" t="s">
        <v>215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220</v>
      </c>
      <c r="D47" s="89"/>
      <c r="E47" s="114" t="s">
        <v>221</v>
      </c>
      <c r="F47" s="90"/>
      <c r="G47" s="100">
        <v>5</v>
      </c>
      <c r="H47" s="96"/>
      <c r="I47" s="94" t="s">
        <v>237</v>
      </c>
      <c r="J47" s="95"/>
      <c r="K47" s="95"/>
      <c r="L47" s="96"/>
      <c r="M47" s="100">
        <v>520726664</v>
      </c>
      <c r="N47" s="95"/>
      <c r="O47" s="96"/>
      <c r="P47" s="100">
        <v>156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8"/>
      <c r="B48" s="159"/>
      <c r="C48" s="160" t="s">
        <v>218</v>
      </c>
      <c r="D48" s="161"/>
      <c r="E48" s="162" t="s">
        <v>219</v>
      </c>
      <c r="F48" s="163"/>
      <c r="G48" s="155"/>
      <c r="H48" s="156"/>
      <c r="I48" s="155"/>
      <c r="J48" s="157"/>
      <c r="K48" s="157"/>
      <c r="L48" s="156"/>
      <c r="M48" s="155"/>
      <c r="N48" s="157"/>
      <c r="O48" s="156"/>
      <c r="P48" s="155"/>
      <c r="Q48" s="157"/>
      <c r="R48" s="157"/>
      <c r="S48" s="157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>
        <v>13</v>
      </c>
      <c r="C49" s="222" t="s">
        <v>224</v>
      </c>
      <c r="D49" s="223"/>
      <c r="E49" s="224" t="s">
        <v>225</v>
      </c>
      <c r="F49" s="225"/>
      <c r="G49" s="211">
        <v>6</v>
      </c>
      <c r="H49" s="213"/>
      <c r="I49" s="239" t="s">
        <v>238</v>
      </c>
      <c r="J49" s="212"/>
      <c r="K49" s="212"/>
      <c r="L49" s="213"/>
      <c r="M49" s="211">
        <v>524251735</v>
      </c>
      <c r="N49" s="212"/>
      <c r="O49" s="213"/>
      <c r="P49" s="211">
        <v>158</v>
      </c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21"/>
      <c r="C50" s="226" t="s">
        <v>222</v>
      </c>
      <c r="D50" s="227"/>
      <c r="E50" s="228" t="s">
        <v>223</v>
      </c>
      <c r="F50" s="229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20"/>
      <c r="C51" s="235"/>
      <c r="D51" s="223"/>
      <c r="E51" s="223"/>
      <c r="F51" s="225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4"/>
      <c r="C52" s="236"/>
      <c r="D52" s="237"/>
      <c r="E52" s="237"/>
      <c r="F52" s="238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7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8" t="s">
        <v>239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43">
        <f>LEN(A55)</f>
        <v>49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入力!Y25</f>
        <v>6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つばきジュニア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ﾏｻﾊﾙ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２６０</v>
      </c>
      <c r="S16" s="13" t="str">
        <f>IF(入力!W7="","",入力!W7)</f>
        <v>００４２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４６７７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ﾅｶﾞｵｶ</v>
      </c>
      <c r="F17" s="13" t="str">
        <f>IF(入力!E9="","",入力!E9)</f>
        <v>ｽｽﾞｺ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２６１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090</v>
      </c>
      <c r="V17" s="13" t="str">
        <f>IF(入力!AK10="","",入力!AK10)</f>
        <v>８８４４</v>
      </c>
      <c r="W17" s="13" t="str">
        <f>IF(入力!AP10="","",入力!AP10)</f>
        <v>８７０５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大澤　</v>
      </c>
      <c r="D20" s="13" t="str">
        <f>IF(入力!E12="","",入力!E12)</f>
        <v>明美</v>
      </c>
      <c r="E20" s="13" t="str">
        <f>IF(入力!C11="","",入力!C11)</f>
        <v>オオサワ</v>
      </c>
      <c r="F20" s="13" t="str">
        <f>IF(入力!E11="","",入力!E11)</f>
        <v>アケミ</v>
      </c>
      <c r="G20" s="13">
        <f>IF(入力!G11="","",入力!G11)</f>
        <v>507162688</v>
      </c>
      <c r="H20" s="13">
        <f>IF(入力!J11="","",入力!J11)</f>
        <v>18441</v>
      </c>
      <c r="I20" s="13" t="str">
        <f>IF(入力!M11="","",入力!M11)</f>
        <v>0512812</v>
      </c>
      <c r="J20" s="13"/>
      <c r="K20" s="13"/>
      <c r="L20" s="13">
        <f>IF(入力!AT11="","",入力!AT11)</f>
        <v>54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0031</v>
      </c>
      <c r="T20" s="13" t="str">
        <f>IF(入力!P12="","",入力!P12)</f>
        <v>千葉市中央区新千葉2-15-14</v>
      </c>
      <c r="U20" s="13" t="str">
        <f>IF(入力!AL11="","",入力!AL11)</f>
        <v>090</v>
      </c>
      <c r="V20" s="13" t="str">
        <f>IF(入力!AK12="","",入力!AK12)</f>
        <v>8564</v>
      </c>
      <c r="W20" s="13" t="str">
        <f>IF(入力!AP12="","",入力!AP12)</f>
        <v>３０３２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００２６</v>
      </c>
      <c r="T22" s="13" t="str">
        <f>IF(入力!P16="","",入力!P16)</f>
        <v>千葉市美浜区幕張西5-11-13</v>
      </c>
      <c r="U22" s="13" t="str">
        <f>IF(入力!AL15="","",入力!AL15)</f>
        <v>０４３</v>
      </c>
      <c r="V22" s="13" t="str">
        <f>IF(入力!AK16="","",入力!AK16)</f>
        <v>３５０</v>
      </c>
      <c r="W22" s="13" t="str">
        <f>IF(入力!AP16="","",入力!AP16)</f>
        <v>５２８０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和田</v>
      </c>
      <c r="D24" s="51" t="str">
        <f>VLOOKUP($B$51,$A$53:$F$352,4)</f>
        <v>美月</v>
      </c>
      <c r="E24" s="51" t="str">
        <f>VLOOKUP($B$51,$A$53:$F$352,5)</f>
        <v>ワダ</v>
      </c>
      <c r="F24" s="51" t="str">
        <f>VLOOKUP($B$51,$A$53:$F$352,6)</f>
        <v>ミヅキ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和田</v>
      </c>
      <c r="D53" s="13" t="str">
        <f>IF(入力!E26="","",入力!E26)</f>
        <v>美月</v>
      </c>
      <c r="E53" s="13" t="str">
        <f>IF(入力!C25="","",入力!C25)</f>
        <v>ワダ</v>
      </c>
      <c r="F53" s="13" t="str">
        <f>IF(入力!E25="","",入力!E25)</f>
        <v>ミヅキ</v>
      </c>
      <c r="G53" s="13">
        <f>IF(入力!M25="","",入力!M25)</f>
        <v>519062179</v>
      </c>
      <c r="H53" s="13" t="str">
        <f>IF(入力!I25="","",入力!I25)</f>
        <v>千葉市立都小学校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林</v>
      </c>
      <c r="D54" s="13" t="str">
        <f>IF(入力!E28="","",入力!E28)</f>
        <v>理緒</v>
      </c>
      <c r="E54" s="13" t="str">
        <f>IF(入力!C27="","",入力!C27)</f>
        <v>ハヤシ</v>
      </c>
      <c r="F54" s="13" t="str">
        <f>IF(入力!E27="","",入力!E27)</f>
        <v>リオ</v>
      </c>
      <c r="G54" s="13">
        <f>IF(入力!M27="","",入力!M27)</f>
        <v>519945656</v>
      </c>
      <c r="H54" s="13" t="str">
        <f>IF(入力!I27="","",入力!I27)</f>
        <v>習志野市立実花小学校</v>
      </c>
      <c r="I54" s="13">
        <f>IF(入力!G27="","",入力!G27)</f>
        <v>6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富永</v>
      </c>
      <c r="D55" s="13" t="str">
        <f>IF(入力!E30="","",入力!E30)</f>
        <v>結月</v>
      </c>
      <c r="E55" s="13" t="str">
        <f>IF(入力!C29="","",入力!C29)</f>
        <v>トミナガ</v>
      </c>
      <c r="F55" s="13" t="str">
        <f>IF(入力!E29="","",入力!E29)</f>
        <v>ユヅキ</v>
      </c>
      <c r="G55" s="13">
        <f>IF(入力!M29="","",入力!M29)</f>
        <v>521455358</v>
      </c>
      <c r="H55" s="13" t="str">
        <f>IF(入力!I29="","",入力!I29)</f>
        <v>船橋市立法典東小学校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木下</v>
      </c>
      <c r="D56" s="13" t="str">
        <f>IF(入力!E32="","",入力!E32)</f>
        <v>緩南</v>
      </c>
      <c r="E56" s="13" t="str">
        <f>IF(入力!C31="","",入力!C31)</f>
        <v>キノシタ</v>
      </c>
      <c r="F56" s="13" t="str">
        <f>IF(入力!E31="","",入力!E31)</f>
        <v>カンナ</v>
      </c>
      <c r="G56" s="13">
        <f>IF(入力!M31="","",入力!M31)</f>
        <v>519766473</v>
      </c>
      <c r="H56" s="13" t="str">
        <f>IF(入力!I31="","",入力!I31)</f>
        <v>千葉市立磯辺第三小学校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嘉数</v>
      </c>
      <c r="D57" s="13" t="str">
        <f>IF(入力!E34="","",入力!E34)</f>
        <v>実結</v>
      </c>
      <c r="E57" s="13" t="str">
        <f>IF(入力!C33="","",入力!C33)</f>
        <v>カカズ</v>
      </c>
      <c r="F57" s="13" t="str">
        <f>IF(入力!E33="","",入力!E33)</f>
        <v>ミユ</v>
      </c>
      <c r="G57" s="13">
        <f>IF(入力!M33="","",入力!M33)</f>
        <v>522660515</v>
      </c>
      <c r="H57" s="13" t="str">
        <f>IF(入力!I33="","",入力!I33)</f>
        <v>八街市立八街東小学校</v>
      </c>
      <c r="I57" s="13">
        <f>IF(入力!G33="","",入力!G33)</f>
        <v>6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小峰</v>
      </c>
      <c r="D58" s="13" t="str">
        <f>IF(入力!E36="","",入力!E36)</f>
        <v>さくら</v>
      </c>
      <c r="E58" s="13" t="str">
        <f>IF(入力!C35="","",入力!C35)</f>
        <v>コミネ</v>
      </c>
      <c r="F58" s="13" t="str">
        <f>IF(入力!E35="","",入力!E35)</f>
        <v>サクラ</v>
      </c>
      <c r="G58" s="13">
        <f>IF(入力!M35="","",入力!M35)</f>
        <v>519565533</v>
      </c>
      <c r="H58" s="13" t="str">
        <f>IF(入力!I35="","",入力!I35)</f>
        <v>船橋市立三山小学校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西尾</v>
      </c>
      <c r="D59" s="13" t="str">
        <f>IF(入力!E38="","",入力!E38)</f>
        <v>柚希</v>
      </c>
      <c r="E59" s="13" t="str">
        <f>IF(入力!C37="","",入力!C37)</f>
        <v>ニシオ</v>
      </c>
      <c r="F59" s="13" t="str">
        <f>IF(入力!E37="","",入力!E37)</f>
        <v>ユズキ</v>
      </c>
      <c r="G59" s="13">
        <f>IF(入力!M37="","",入力!M37)</f>
        <v>521950648</v>
      </c>
      <c r="H59" s="13" t="str">
        <f>IF(入力!I37="","",入力!I37)</f>
        <v>千葉市立海浜打瀬小学校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関</v>
      </c>
      <c r="D60" s="13" t="str">
        <f>IF(入力!E40="","",入力!E40)</f>
        <v>和叶</v>
      </c>
      <c r="E60" s="13" t="str">
        <f>IF(入力!C39="","",入力!C39)</f>
        <v>セキ</v>
      </c>
      <c r="F60" s="13" t="str">
        <f>IF(入力!E39="","",入力!E39)</f>
        <v>ワカナ</v>
      </c>
      <c r="G60" s="13">
        <f>IF(入力!M39="","",入力!M39)</f>
        <v>524068357</v>
      </c>
      <c r="H60" s="13" t="str">
        <f>IF(入力!I39="","",入力!I39)</f>
        <v>千葉市立稲丘小学校</v>
      </c>
      <c r="I60" s="13">
        <f>IF(入力!G39="","",入力!G39)</f>
        <v>6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川島</v>
      </c>
      <c r="D61" s="13" t="str">
        <f>IF(入力!E42="","",入力!E42)</f>
        <v>櫻子</v>
      </c>
      <c r="E61" s="13" t="str">
        <f>IF(入力!C41="","",入力!C41)</f>
        <v>カワシマ</v>
      </c>
      <c r="F61" s="13" t="str">
        <f>IF(入力!E41="","",入力!E41)</f>
        <v>サクラコ</v>
      </c>
      <c r="G61" s="13">
        <f>IF(入力!M41="","",入力!M41)</f>
        <v>523970026</v>
      </c>
      <c r="H61" s="13" t="str">
        <f>IF(入力!I41="","",入力!I41)</f>
        <v>千葉市立稲毛小学校</v>
      </c>
      <c r="I61" s="13">
        <f>IF(入力!G41="","",入力!G41)</f>
        <v>6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田中</v>
      </c>
      <c r="D62" s="13" t="str">
        <f>IF(入力!E44="","",入力!E44)</f>
        <v>薫</v>
      </c>
      <c r="E62" s="13" t="str">
        <f>IF(入力!C43="","",入力!C43)</f>
        <v>タナカ</v>
      </c>
      <c r="F62" s="13" t="str">
        <f>IF(入力!E43="","",入力!E43)</f>
        <v>カオル</v>
      </c>
      <c r="G62" s="13">
        <f>IF(入力!M43="","",入力!M43)</f>
        <v>519062162</v>
      </c>
      <c r="H62" s="13" t="str">
        <f>IF(入力!I43="","",入力!I43)</f>
        <v>千葉市立大森小学校</v>
      </c>
      <c r="I62" s="13">
        <f>IF(入力!G43="","",入力!G43)</f>
        <v>6</v>
      </c>
      <c r="J62" s="13">
        <f>IF(入力!P43="","",入力!P43)</f>
        <v>157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武内</v>
      </c>
      <c r="D63" s="13" t="str">
        <f>IF(入力!E46="","",入力!E46)</f>
        <v>優花</v>
      </c>
      <c r="E63" s="13" t="str">
        <f>IF(入力!C45="","",入力!C45)</f>
        <v>タケウチ</v>
      </c>
      <c r="F63" s="13" t="str">
        <f>IF(入力!E45="","",入力!E45)</f>
        <v>ユウカ</v>
      </c>
      <c r="G63" s="13">
        <f>IF(入力!M45="","",入力!M45)</f>
        <v>521893563</v>
      </c>
      <c r="H63" s="13" t="str">
        <f>IF(入力!I45="","",入力!I45)</f>
        <v>市原市立国分寺西小学校</v>
      </c>
      <c r="I63" s="13">
        <f>IF(入力!G45="","",入力!G45)</f>
        <v>6</v>
      </c>
      <c r="J63" s="13">
        <f>IF(入力!P45="","",入力!P45)</f>
        <v>148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</v>
      </c>
      <c r="D64" s="13" t="str">
        <f>IF(入力!E48="","",入力!E48)</f>
        <v>心那</v>
      </c>
      <c r="E64" s="13" t="str">
        <f>IF(入力!C47="","",入力!C47)</f>
        <v>サイトウ</v>
      </c>
      <c r="F64" s="13" t="str">
        <f>IF(入力!E47="","",入力!E47)</f>
        <v>ココナ</v>
      </c>
      <c r="G64" s="13">
        <f>IF(入力!M47="","",入力!M47)</f>
        <v>520726664</v>
      </c>
      <c r="H64" s="13" t="str">
        <f>IF(入力!I47="","",入力!I47)</f>
        <v>千葉市立おゆみ野南小学校</v>
      </c>
      <c r="I64" s="13">
        <f>IF(入力!G47="","",入力!G47)</f>
        <v>5</v>
      </c>
      <c r="J64" s="13">
        <f>IF(入力!P47="","",入力!P47)</f>
        <v>156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大西</v>
      </c>
      <c r="D65" s="13" t="str">
        <f>IF(入力!E50="","",入力!E50)</f>
        <v>陽彩</v>
      </c>
      <c r="E65" s="13" t="str">
        <f>IF(入力!C49="","",入力!C49)</f>
        <v>オオニシ</v>
      </c>
      <c r="F65" s="13" t="str">
        <f>IF(入力!E49="","",入力!E49)</f>
        <v>ヒイロ</v>
      </c>
      <c r="G65" s="13">
        <f>IF(入力!M49="","",入力!M49)</f>
        <v>524251735</v>
      </c>
      <c r="H65" s="13" t="str">
        <f>IF(入力!I49="","",入力!I49)</f>
        <v>千葉市立誉田小学校</v>
      </c>
      <c r="I65" s="13">
        <f>IF(入力!G49="","",入力!G49)</f>
        <v>6</v>
      </c>
      <c r="J65" s="13">
        <f>IF(入力!P49="","",入力!P49)</f>
        <v>158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2024-09-23T20:33:52Z</dcterms:modified>
</cp:coreProperties>
</file>