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938F85-1C6D-4E19-A747-1674C1B8B7A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<sst xmlns="http://schemas.openxmlformats.org/spreadsheetml/2006/main" count="299" uniqueCount="246">
  <si>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</si>
  <si>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</si>
  <si>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</si>
  <si>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</si>
  <si>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</si>
  <si>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</si>
  <si>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</si>
  <si>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</si>
  <si>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</si>
  <si>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</si>
  <si>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</si>
  <si>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</si>
  <si>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</si>
  <si>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</si>
  <si>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</si>
  <si>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</si>
  <si>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</si>
  <si>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</si>
  <si>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</si>
  <si>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</si>
  <si>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</si>
  <si>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</si>
  <si>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</si>
  <si>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</si>
  <si>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</si>
  <si>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</si>
  <si>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</si>
  <si>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</si>
  <si>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</si>
  <si>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</si>
  <si>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</si>
  <si>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</si>
  <si>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</si>
  <si>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</si>
  <si>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</si>
  <si>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</si>
  <si>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</si>
  <si>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</si>
  <si>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</si>
  <si>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</si>
  <si>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</si>
  <si>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</si>
  <si>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</si>
  <si>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</si>
  <si>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</si>
  <si>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</si>
  <si>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</si>
  <si>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</si>
  <si>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</si>
  <si>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</si>
  <si>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</si>
  <si>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</si>
  <si>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</si>
  <si>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</si>
  <si>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</si>
  <si>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</si>
  <si>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</si>
  <si>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</si>
  <si>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</si>
  <si>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</si>
  <si>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</si>
  <si>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</si>
  <si>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</si>
  <si>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</si>
  <si>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</si>
  <si>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</si>
  <si>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</si>
  <si>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</si>
  <si>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</si>
  <si>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</si>
  <si>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</si>
  <si>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</si>
  <si>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</si>
  <si>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</si>
  <si>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</si>
  <si>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</si>
  <si>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</si>
  <si>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</si>
  <si>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</si>
  <si>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</si>
  <si>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</si>
  <si>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</si>
  <si>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</si>
  <si>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</si>
  <si>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</si>
  <si>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</si>
  <si>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</si>
  <si>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</si>
  <si>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</si>
  <si>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</si>
  <si>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</si>
  <si>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</si>
  <si>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</si>
  <si>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</si>
  <si>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</si>
  <si>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</si>
  <si>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</si>
  <si>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</si>
  <si>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</si>
  <si>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</si>
  <si>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</si>
  <si>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</si>
  <si>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</si>
  <si>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</si>
  <si>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</si>
  <si>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</si>
  <si>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</si>
  <si>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</si>
  <si>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</si>
  <si>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</si>
  <si>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</si>
  <si>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</si>
  <si>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</si>
  <si>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</si>
  <si>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</si>
  <si>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</si>
  <si>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</si>
  <si>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</si>
  <si>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</si>
  <si>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</si>
  <si>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</si>
  <si>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</si>
  <si>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</si>
  <si>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</si>
  <si>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</si>
  <si>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</si>
  <si>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</si>
  <si>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</si>
  <si>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</si>
  <si>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</si>
  <si>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</si>
  <si>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</si>
  <si>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</si>
  <si>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</si>
  <si>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ツバキジュニア</t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</si>
  <si>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</si>
  <si>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</si>
  <si>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</si>
  <si>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</si>
  <si>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ｽｽﾞｷ</t>
    <phoneticPr fontId="2"/>
  </si>
  <si>
    <t>ﾏｻﾊﾙ</t>
    <phoneticPr fontId="2"/>
  </si>
  <si>
    <t>0563926</t>
    <phoneticPr fontId="2"/>
  </si>
  <si>
    <t>260</t>
    <phoneticPr fontId="2"/>
  </si>
  <si>
    <t>0043</t>
    <phoneticPr fontId="2"/>
  </si>
  <si>
    <t>千葉市中央区椿森3-6-14</t>
    <rPh sb="0" eb="3">
      <t>チバシ</t>
    </rPh>
    <rPh sb="3" eb="8">
      <t>チュウオウクツバキモリ</t>
    </rPh>
    <phoneticPr fontId="2"/>
  </si>
  <si>
    <t>090</t>
    <phoneticPr fontId="2"/>
  </si>
  <si>
    <t>4677</t>
    <phoneticPr fontId="2"/>
  </si>
  <si>
    <t>8128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</si>
  <si>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</si>
  <si>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</si>
  <si>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ｵｵｻﾜ</t>
    <phoneticPr fontId="2"/>
  </si>
  <si>
    <t>ｱｹﾐ</t>
    <phoneticPr fontId="2"/>
  </si>
  <si>
    <t>0041</t>
    <phoneticPr fontId="2"/>
  </si>
  <si>
    <t>千葉市中央区新千葉2-15-14</t>
    <rPh sb="0" eb="3">
      <t>チバシ</t>
    </rPh>
    <rPh sb="3" eb="6">
      <t>チュウオウク</t>
    </rPh>
    <rPh sb="6" eb="9">
      <t>シンチバ</t>
    </rPh>
    <phoneticPr fontId="2"/>
  </si>
  <si>
    <t>8564</t>
    <phoneticPr fontId="2"/>
  </si>
  <si>
    <t>3032</t>
    <phoneticPr fontId="2"/>
  </si>
  <si>
    <t>豊田</t>
    <rPh sb="0" eb="2">
      <t>トヨダ</t>
    </rPh>
    <phoneticPr fontId="2"/>
  </si>
  <si>
    <t>源太</t>
    <rPh sb="0" eb="2">
      <t>ゲンタ</t>
    </rPh>
    <phoneticPr fontId="2"/>
  </si>
  <si>
    <t>ﾄﾖﾀﾞ</t>
    <phoneticPr fontId="2"/>
  </si>
  <si>
    <t>ｹﾞﾝﾀ</t>
    <phoneticPr fontId="2"/>
  </si>
  <si>
    <t>264</t>
    <phoneticPr fontId="2"/>
  </si>
  <si>
    <t>0035</t>
    <phoneticPr fontId="2"/>
  </si>
  <si>
    <t>4333</t>
    <phoneticPr fontId="2"/>
  </si>
  <si>
    <t>4555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</si>
  <si>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</si>
  <si>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</si>
  <si>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ﾅｶﾞｵｶ</t>
    <phoneticPr fontId="2"/>
  </si>
  <si>
    <t>ｽｽﾞｺ</t>
    <phoneticPr fontId="2"/>
  </si>
  <si>
    <t>千葉市若葉区東寺山町8-66</t>
    <rPh sb="0" eb="3">
      <t>チバシ</t>
    </rPh>
    <rPh sb="3" eb="6">
      <t>ワカバク</t>
    </rPh>
    <rPh sb="6" eb="10">
      <t>ヒガシテラヤマチョウ</t>
    </rPh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</si>
  <si>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</si>
  <si>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</si>
  <si>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</si>
  <si>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043</t>
    <phoneticPr fontId="2"/>
  </si>
  <si>
    <t>350</t>
    <phoneticPr fontId="2"/>
  </si>
  <si>
    <t>5280</t>
    <phoneticPr fontId="2"/>
  </si>
  <si>
    <t>①</t>
    <phoneticPr fontId="2"/>
  </si>
  <si>
    <t>齋藤</t>
    <rPh sb="0" eb="2">
      <t>サイトウ</t>
    </rPh>
    <phoneticPr fontId="2"/>
  </si>
  <si>
    <t>心那</t>
    <rPh sb="0" eb="2">
      <t>ココロナ</t>
    </rPh>
    <phoneticPr fontId="2"/>
  </si>
  <si>
    <t>西尾</t>
    <rPh sb="0" eb="2">
      <t>ニシオ</t>
    </rPh>
    <phoneticPr fontId="2"/>
  </si>
  <si>
    <t>柚希</t>
    <rPh sb="0" eb="2">
      <t>ユズキ</t>
    </rPh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</si>
  <si>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</si>
  <si>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</si>
  <si>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</si>
  <si>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</si>
  <si>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永谷</t>
    <rPh sb="0" eb="2">
      <t>ナガタニ</t>
    </rPh>
    <phoneticPr fontId="2"/>
  </si>
  <si>
    <t>咲</t>
    <rPh sb="0" eb="1">
      <t>サキ</t>
    </rPh>
    <phoneticPr fontId="2"/>
  </si>
  <si>
    <t>武内</t>
    <rPh sb="0" eb="2">
      <t>タケウチ</t>
    </rPh>
    <phoneticPr fontId="2"/>
  </si>
  <si>
    <t>穂花</t>
    <rPh sb="0" eb="2">
      <t>ホノカ</t>
    </rPh>
    <phoneticPr fontId="2"/>
  </si>
  <si>
    <t>鎌田</t>
    <rPh sb="0" eb="2">
      <t>カマタ</t>
    </rPh>
    <phoneticPr fontId="2"/>
  </si>
  <si>
    <t>すみ乃</t>
    <rPh sb="2" eb="3">
      <t>ノ</t>
    </rPh>
    <phoneticPr fontId="2"/>
  </si>
  <si>
    <t>小名木</t>
    <rPh sb="0" eb="3">
      <t>オナギ</t>
    </rPh>
    <phoneticPr fontId="2"/>
  </si>
  <si>
    <t>美瑠</t>
    <rPh sb="0" eb="2">
      <t>ミル</t>
    </rPh>
    <phoneticPr fontId="2"/>
  </si>
  <si>
    <t>清水</t>
    <rPh sb="0" eb="2">
      <t>シミズ</t>
    </rPh>
    <phoneticPr fontId="2"/>
  </si>
  <si>
    <t>梓沙</t>
    <rPh sb="0" eb="2">
      <t>アズサ</t>
    </rPh>
    <phoneticPr fontId="2"/>
  </si>
  <si>
    <t>佐々木</t>
    <rPh sb="0" eb="3">
      <t>ササキ</t>
    </rPh>
    <phoneticPr fontId="2"/>
  </si>
  <si>
    <t>咲良</t>
    <rPh sb="0" eb="2">
      <t>サクラ</t>
    </rPh>
    <phoneticPr fontId="2"/>
  </si>
  <si>
    <t>菩提寺</t>
    <rPh sb="0" eb="3">
      <t>ボダイジ</t>
    </rPh>
    <phoneticPr fontId="2"/>
  </si>
  <si>
    <t>成実</t>
    <rPh sb="0" eb="2">
      <t>ナルミ</t>
    </rPh>
    <phoneticPr fontId="2"/>
  </si>
  <si>
    <t>工藤</t>
    <rPh sb="0" eb="2">
      <t>クドウ</t>
    </rPh>
    <phoneticPr fontId="2"/>
  </si>
  <si>
    <t>彩楽</t>
    <rPh sb="0" eb="2">
      <t>サエラク</t>
    </rPh>
    <phoneticPr fontId="2"/>
  </si>
  <si>
    <t>みか紗</t>
    <rPh sb="2" eb="3">
      <t>サ</t>
    </rPh>
    <phoneticPr fontId="2"/>
  </si>
  <si>
    <t>富永</t>
    <rPh sb="0" eb="2">
      <t>トミナガ</t>
    </rPh>
    <phoneticPr fontId="2"/>
  </si>
  <si>
    <t>みのり</t>
    <phoneticPr fontId="2"/>
  </si>
  <si>
    <t>ｻｲﾄｳ</t>
    <phoneticPr fontId="2"/>
  </si>
  <si>
    <t>ｺｺﾅ</t>
    <phoneticPr fontId="2"/>
  </si>
  <si>
    <t>ﾆｼｵ</t>
    <phoneticPr fontId="2"/>
  </si>
  <si>
    <t>ﾕｽﾞｷ</t>
    <phoneticPr fontId="2"/>
  </si>
  <si>
    <t>ｻﾄｳ</t>
    <phoneticPr fontId="2"/>
  </si>
  <si>
    <t>ﾐｻｷ</t>
    <phoneticPr fontId="2"/>
  </si>
  <si>
    <t>ﾀｹｲ</t>
    <phoneticPr fontId="2"/>
  </si>
  <si>
    <t>ｺﾄﾈ</t>
    <phoneticPr fontId="2"/>
  </si>
  <si>
    <t>ﾅｶﾞﾀﾆ</t>
    <phoneticPr fontId="2"/>
  </si>
  <si>
    <t>ｻｷ</t>
    <phoneticPr fontId="2"/>
  </si>
  <si>
    <t>ﾀｹｳﾁ</t>
    <phoneticPr fontId="2"/>
  </si>
  <si>
    <t>ﾎﾉｶ</t>
    <phoneticPr fontId="2"/>
  </si>
  <si>
    <t>ｶﾏﾀ</t>
    <phoneticPr fontId="2"/>
  </si>
  <si>
    <t>ｽﾐﾉ</t>
    <phoneticPr fontId="2"/>
  </si>
  <si>
    <t>ｵﾅｷﾞ</t>
    <phoneticPr fontId="2"/>
  </si>
  <si>
    <t>ﾐﾙ</t>
    <phoneticPr fontId="2"/>
  </si>
  <si>
    <t>ｼﾐｽﾞ</t>
    <phoneticPr fontId="2"/>
  </si>
  <si>
    <t>ｱｽﾞｻ</t>
    <phoneticPr fontId="2"/>
  </si>
  <si>
    <t>ｻｻｷ</t>
    <phoneticPr fontId="2"/>
  </si>
  <si>
    <t>ｻｸﾗ</t>
    <phoneticPr fontId="2"/>
  </si>
  <si>
    <t>ﾎﾞﾀﾞｲｼﾞ</t>
    <phoneticPr fontId="2"/>
  </si>
  <si>
    <t>ﾅﾙﾐ</t>
    <phoneticPr fontId="2"/>
  </si>
  <si>
    <t>ｸﾄﾞｳ</t>
    <phoneticPr fontId="2"/>
  </si>
  <si>
    <t>ｻﾗ</t>
    <phoneticPr fontId="2"/>
  </si>
  <si>
    <t>ﾐｶｻ</t>
    <phoneticPr fontId="2"/>
  </si>
  <si>
    <t>ﾄﾐﾅｶﾞ</t>
    <phoneticPr fontId="2"/>
  </si>
  <si>
    <t>ﾐﾉﾘ</t>
    <phoneticPr fontId="2"/>
  </si>
  <si>
    <t>おゆみ野南小学校</t>
    <rPh sb="4" eb="5">
      <t>ミナミ</t>
    </rPh>
    <rPh sb="5" eb="8">
      <t>ショウガッコウ</t>
    </rPh>
    <phoneticPr fontId="2"/>
  </si>
  <si>
    <t>海浜打瀬小学校</t>
    <rPh sb="0" eb="7">
      <t>カイヒンウタセショウガッコウ</t>
    </rPh>
    <phoneticPr fontId="2"/>
  </si>
  <si>
    <t>平山小学校</t>
    <rPh sb="0" eb="5">
      <t>ヒラヤマショウガッコウ</t>
    </rPh>
    <phoneticPr fontId="2"/>
  </si>
  <si>
    <t>宮野木小学校</t>
    <rPh sb="0" eb="6">
      <t>ミヤノギショウガッコウ</t>
    </rPh>
    <phoneticPr fontId="2"/>
  </si>
  <si>
    <t>高洲小学校</t>
    <rPh sb="0" eb="5">
      <t>タカスショウガッコウ</t>
    </rPh>
    <phoneticPr fontId="2"/>
  </si>
  <si>
    <t>国分寺西小学校</t>
    <rPh sb="0" eb="7">
      <t>コクブンジニシショウガッコウ</t>
    </rPh>
    <phoneticPr fontId="2"/>
  </si>
  <si>
    <t>金沢小学校</t>
    <rPh sb="0" eb="5">
      <t>カナザワショウガッコウ</t>
    </rPh>
    <phoneticPr fontId="2"/>
  </si>
  <si>
    <t>都賀小学校</t>
    <rPh sb="0" eb="5">
      <t>ツガショウガッコウ</t>
    </rPh>
    <phoneticPr fontId="2"/>
  </si>
  <si>
    <t>稲丘小学校</t>
    <rPh sb="0" eb="5">
      <t>イナオカショウガッコウ</t>
    </rPh>
    <phoneticPr fontId="2"/>
  </si>
  <si>
    <t>院内小学校</t>
    <rPh sb="0" eb="5">
      <t>インナイショウガッコウ</t>
    </rPh>
    <phoneticPr fontId="2"/>
  </si>
  <si>
    <t>星久喜小学校</t>
    <rPh sb="0" eb="6">
      <t>ホシクキショウガッコウ</t>
    </rPh>
    <phoneticPr fontId="2"/>
  </si>
  <si>
    <t>幸町第三小学校</t>
    <rPh sb="0" eb="7">
      <t>サイワイチョウダイサンショウガッコウ</t>
    </rPh>
    <phoneticPr fontId="2"/>
  </si>
  <si>
    <t>検見川小学校</t>
    <rPh sb="0" eb="6">
      <t>ケミガワショウガッコウ</t>
    </rPh>
    <phoneticPr fontId="2"/>
  </si>
  <si>
    <t>法典東小学校</t>
    <rPh sb="0" eb="6">
      <t>ホウテンヒガシショウガッコウ</t>
    </rPh>
    <phoneticPr fontId="2"/>
  </si>
  <si>
    <t>「関東大会に出場する！」を目標に、今まで練習してきたことをしっかりやる！メンバー全員、笑顔で大会にのぞみます!!</t>
    <rPh sb="1" eb="5">
      <t>カントウタイカイ</t>
    </rPh>
    <rPh sb="6" eb="8">
      <t>シュツジョウ</t>
    </rPh>
    <rPh sb="13" eb="15">
      <t>モクヒョウ</t>
    </rPh>
    <rPh sb="17" eb="18">
      <t>イマ</t>
    </rPh>
    <rPh sb="20" eb="22">
      <t>レンシュウ</t>
    </rPh>
    <rPh sb="40" eb="42">
      <t>ゼンイン</t>
    </rPh>
    <rPh sb="43" eb="45">
      <t>エガオ</t>
    </rPh>
    <rPh sb="46" eb="48">
      <t>タイカイ</t>
    </rPh>
    <phoneticPr fontId="2"/>
  </si>
  <si>
    <t>051812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</si>
</sst>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zoomScaleSheetLayoutView="100" workbookViewId="0">
      <selection activeCell="M9" sqref="M9:O1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1" t="s">
        <v>115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</row>
    <row r="2" spans="1:51" ht="14.45" customHeight="1">
      <c r="A2" s="102" t="s">
        <v>121</v>
      </c>
      <c r="B2" s="103"/>
      <c r="C2" s="104" t="s">
        <v>134</v>
      </c>
      <c r="D2" s="105"/>
      <c r="E2" s="105"/>
      <c r="F2" s="105"/>
      <c r="G2" s="105"/>
      <c r="H2" s="105"/>
      <c r="I2" s="106"/>
      <c r="J2" s="95" t="s">
        <v>119</v>
      </c>
      <c r="K2" s="206"/>
      <c r="L2" s="206"/>
      <c r="M2" s="206"/>
      <c r="N2" s="206"/>
      <c r="O2" s="207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7" t="s">
        <v>122</v>
      </c>
      <c r="B3" s="108"/>
      <c r="C3" s="109" t="s">
        <v>132</v>
      </c>
      <c r="D3" s="110"/>
      <c r="E3" s="110"/>
      <c r="F3" s="110"/>
      <c r="G3" s="110"/>
      <c r="H3" s="110"/>
      <c r="I3" s="111"/>
      <c r="J3" s="203" t="s">
        <v>91</v>
      </c>
      <c r="K3" s="204"/>
      <c r="L3" s="204"/>
      <c r="M3" s="204"/>
      <c r="N3" s="204"/>
      <c r="O3" s="205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5" t="s">
        <v>113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5" t="s">
        <v>123</v>
      </c>
      <c r="B4" s="216"/>
      <c r="C4" s="208">
        <v>430830189</v>
      </c>
      <c r="D4" s="209"/>
      <c r="E4" s="209"/>
      <c r="F4" s="209"/>
      <c r="G4" s="209"/>
      <c r="H4" s="209"/>
      <c r="I4" s="210"/>
      <c r="J4" s="219" t="s">
        <v>117</v>
      </c>
      <c r="K4" s="220"/>
      <c r="L4" s="220"/>
      <c r="M4" s="220"/>
      <c r="N4" s="220"/>
      <c r="O4" s="221"/>
      <c r="P4" s="150" t="s">
        <v>94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116</v>
      </c>
      <c r="B5" s="218"/>
      <c r="C5" s="211"/>
      <c r="D5" s="212"/>
      <c r="E5" s="212"/>
      <c r="F5" s="212"/>
      <c r="G5" s="212"/>
      <c r="H5" s="212"/>
      <c r="I5" s="213"/>
      <c r="J5" s="182">
        <v>22003</v>
      </c>
      <c r="K5" s="182"/>
      <c r="L5" s="182"/>
      <c r="M5" s="182"/>
      <c r="N5" s="182"/>
      <c r="O5" s="182"/>
      <c r="P5" s="151" t="s">
        <v>135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136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4"/>
      <c r="C6" s="128" t="s">
        <v>107</v>
      </c>
      <c r="D6" s="129"/>
      <c r="E6" s="130" t="s">
        <v>108</v>
      </c>
      <c r="F6" s="131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2" t="s">
        <v>95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96</v>
      </c>
      <c r="AL6" s="134"/>
      <c r="AM6" s="134"/>
      <c r="AN6" s="134"/>
      <c r="AO6" s="134"/>
      <c r="AP6" s="134"/>
      <c r="AQ6" s="134"/>
      <c r="AR6" s="134"/>
      <c r="AS6" s="134"/>
      <c r="AT6" s="34" t="s">
        <v>124</v>
      </c>
    </row>
    <row r="7" spans="1:51" ht="13.5" customHeight="1">
      <c r="A7" s="73"/>
      <c r="B7" s="124"/>
      <c r="C7" s="76" t="s">
        <v>139</v>
      </c>
      <c r="D7" s="77"/>
      <c r="E7" s="78" t="s">
        <v>140</v>
      </c>
      <c r="F7" s="79"/>
      <c r="G7" s="185">
        <v>507174799</v>
      </c>
      <c r="H7" s="185"/>
      <c r="I7" s="185"/>
      <c r="J7" s="185">
        <v>18442</v>
      </c>
      <c r="K7" s="185"/>
      <c r="L7" s="185"/>
      <c r="M7" s="184" t="s">
        <v>141</v>
      </c>
      <c r="N7" s="185"/>
      <c r="O7" s="185"/>
      <c r="P7" s="158" t="s">
        <v>7</v>
      </c>
      <c r="Q7" s="159"/>
      <c r="R7" s="126" t="s">
        <v>142</v>
      </c>
      <c r="S7" s="127"/>
      <c r="T7" s="127"/>
      <c r="U7" s="127"/>
      <c r="V7" s="27" t="s">
        <v>8</v>
      </c>
      <c r="W7" s="117" t="s">
        <v>143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3"/>
      <c r="B8" s="124"/>
      <c r="C8" s="80" t="s">
        <v>137</v>
      </c>
      <c r="D8" s="81"/>
      <c r="E8" s="82" t="s">
        <v>138</v>
      </c>
      <c r="F8" s="83"/>
      <c r="G8" s="185"/>
      <c r="H8" s="185"/>
      <c r="I8" s="185"/>
      <c r="J8" s="185"/>
      <c r="K8" s="185"/>
      <c r="L8" s="185"/>
      <c r="M8" s="185"/>
      <c r="N8" s="185"/>
      <c r="O8" s="185"/>
      <c r="P8" s="119" t="s">
        <v>144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45" customHeight="1">
      <c r="A9" s="73" t="s">
        <v>82</v>
      </c>
      <c r="B9" s="124"/>
      <c r="C9" s="76" t="s">
        <v>150</v>
      </c>
      <c r="D9" s="77"/>
      <c r="E9" s="78" t="s">
        <v>151</v>
      </c>
      <c r="F9" s="79"/>
      <c r="G9" s="185">
        <v>507162688</v>
      </c>
      <c r="H9" s="185"/>
      <c r="I9" s="185"/>
      <c r="J9" s="185">
        <v>18441</v>
      </c>
      <c r="K9" s="185"/>
      <c r="L9" s="185"/>
      <c r="M9" s="184" t="s">
        <v>245</v>
      </c>
      <c r="N9" s="185"/>
      <c r="O9" s="185"/>
      <c r="P9" s="158" t="s">
        <v>7</v>
      </c>
      <c r="Q9" s="159"/>
      <c r="R9" s="126" t="s">
        <v>142</v>
      </c>
      <c r="S9" s="127"/>
      <c r="T9" s="127"/>
      <c r="U9" s="127"/>
      <c r="V9" s="27" t="s">
        <v>8</v>
      </c>
      <c r="W9" s="116" t="s">
        <v>152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125</v>
      </c>
      <c r="AL9" s="59" t="s">
        <v>145</v>
      </c>
      <c r="AM9" s="60"/>
      <c r="AN9" s="60"/>
      <c r="AO9" s="60"/>
      <c r="AP9" s="60"/>
      <c r="AQ9" s="60"/>
      <c r="AR9" s="60"/>
      <c r="AS9" s="36" t="s">
        <v>126</v>
      </c>
      <c r="AT9" s="54">
        <v>55</v>
      </c>
    </row>
    <row r="10" spans="1:51" ht="18" customHeight="1">
      <c r="A10" s="73"/>
      <c r="B10" s="124"/>
      <c r="C10" s="80" t="s">
        <v>148</v>
      </c>
      <c r="D10" s="81"/>
      <c r="E10" s="82" t="s">
        <v>149</v>
      </c>
      <c r="F10" s="83"/>
      <c r="G10" s="185"/>
      <c r="H10" s="185"/>
      <c r="I10" s="185"/>
      <c r="J10" s="185"/>
      <c r="K10" s="185"/>
      <c r="L10" s="185"/>
      <c r="M10" s="185"/>
      <c r="N10" s="185"/>
      <c r="O10" s="185"/>
      <c r="P10" s="119" t="s">
        <v>153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154</v>
      </c>
      <c r="AL10" s="62"/>
      <c r="AM10" s="62"/>
      <c r="AN10" s="62"/>
      <c r="AO10" s="37" t="s">
        <v>127</v>
      </c>
      <c r="AP10" s="63" t="s">
        <v>155</v>
      </c>
      <c r="AQ10" s="62"/>
      <c r="AR10" s="62"/>
      <c r="AS10" s="64"/>
      <c r="AT10" s="54"/>
    </row>
    <row r="11" spans="1:51" ht="14.45" customHeight="1">
      <c r="A11" s="73" t="s">
        <v>83</v>
      </c>
      <c r="B11" s="124"/>
      <c r="C11" s="76" t="s">
        <v>158</v>
      </c>
      <c r="D11" s="77"/>
      <c r="E11" s="78" t="s">
        <v>159</v>
      </c>
      <c r="F11" s="79"/>
      <c r="G11" s="185">
        <v>508170920</v>
      </c>
      <c r="H11" s="185"/>
      <c r="I11" s="185"/>
      <c r="J11" s="185"/>
      <c r="K11" s="185"/>
      <c r="L11" s="185"/>
      <c r="M11" s="185"/>
      <c r="N11" s="185"/>
      <c r="O11" s="185"/>
      <c r="P11" s="158" t="s">
        <v>7</v>
      </c>
      <c r="Q11" s="159"/>
      <c r="R11" s="126" t="s">
        <v>160</v>
      </c>
      <c r="S11" s="127"/>
      <c r="T11" s="127"/>
      <c r="U11" s="127"/>
      <c r="V11" s="27" t="s">
        <v>8</v>
      </c>
      <c r="W11" s="116" t="s">
        <v>161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125</v>
      </c>
      <c r="AL11" s="59" t="s">
        <v>145</v>
      </c>
      <c r="AM11" s="60"/>
      <c r="AN11" s="60"/>
      <c r="AO11" s="60"/>
      <c r="AP11" s="60"/>
      <c r="AQ11" s="60"/>
      <c r="AR11" s="60"/>
      <c r="AS11" s="36" t="s">
        <v>126</v>
      </c>
      <c r="AT11" s="54">
        <v>30</v>
      </c>
    </row>
    <row r="12" spans="1:51" ht="18" customHeight="1">
      <c r="A12" s="73"/>
      <c r="B12" s="124"/>
      <c r="C12" s="80" t="s">
        <v>156</v>
      </c>
      <c r="D12" s="81"/>
      <c r="E12" s="82" t="s">
        <v>157</v>
      </c>
      <c r="F12" s="83"/>
      <c r="G12" s="185"/>
      <c r="H12" s="185"/>
      <c r="I12" s="185"/>
      <c r="J12" s="185"/>
      <c r="K12" s="185"/>
      <c r="L12" s="185"/>
      <c r="M12" s="185"/>
      <c r="N12" s="185"/>
      <c r="O12" s="185"/>
      <c r="P12" s="119" t="s">
        <v>168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162</v>
      </c>
      <c r="AL12" s="62"/>
      <c r="AM12" s="62"/>
      <c r="AN12" s="62"/>
      <c r="AO12" s="37" t="s">
        <v>127</v>
      </c>
      <c r="AP12" s="63" t="s">
        <v>163</v>
      </c>
      <c r="AQ12" s="62"/>
      <c r="AR12" s="62"/>
      <c r="AS12" s="64"/>
      <c r="AT12" s="54"/>
    </row>
    <row r="13" spans="1:51" ht="15" customHeight="1">
      <c r="A13" s="73" t="s">
        <v>84</v>
      </c>
      <c r="B13" s="124"/>
      <c r="C13" s="160"/>
      <c r="D13" s="77"/>
      <c r="E13" s="77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144"/>
      <c r="S13" s="144"/>
      <c r="T13" s="144"/>
      <c r="U13" s="144"/>
      <c r="V13" s="26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9"/>
      <c r="AK13" s="38"/>
      <c r="AL13" s="137"/>
      <c r="AM13" s="137"/>
      <c r="AN13" s="137"/>
      <c r="AO13" s="137"/>
      <c r="AP13" s="137"/>
      <c r="AQ13" s="137"/>
      <c r="AR13" s="137"/>
      <c r="AS13" s="39"/>
      <c r="AT13" s="55"/>
    </row>
    <row r="14" spans="1:51" ht="18" customHeight="1">
      <c r="A14" s="73"/>
      <c r="B14" s="124"/>
      <c r="C14" s="186"/>
      <c r="D14" s="81"/>
      <c r="E14" s="81"/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8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40"/>
      <c r="AK14" s="141"/>
      <c r="AL14" s="142"/>
      <c r="AM14" s="142"/>
      <c r="AN14" s="142"/>
      <c r="AO14" s="40"/>
      <c r="AP14" s="142"/>
      <c r="AQ14" s="142"/>
      <c r="AR14" s="142"/>
      <c r="AS14" s="143"/>
      <c r="AT14" s="55"/>
    </row>
    <row r="15" spans="1:51" ht="15" customHeight="1">
      <c r="A15" s="190" t="s">
        <v>98</v>
      </c>
      <c r="B15" s="124"/>
      <c r="C15" s="76" t="s">
        <v>166</v>
      </c>
      <c r="D15" s="77"/>
      <c r="E15" s="78" t="s">
        <v>167</v>
      </c>
      <c r="F15" s="79"/>
      <c r="G15" s="189"/>
      <c r="H15" s="189"/>
      <c r="I15" s="189"/>
      <c r="J15" s="189"/>
      <c r="K15" s="189"/>
      <c r="L15" s="189"/>
      <c r="M15" s="189"/>
      <c r="N15" s="189"/>
      <c r="O15" s="189"/>
      <c r="P15" s="158" t="s">
        <v>7</v>
      </c>
      <c r="Q15" s="159"/>
      <c r="R15" s="126" t="s">
        <v>169</v>
      </c>
      <c r="S15" s="127"/>
      <c r="T15" s="127"/>
      <c r="U15" s="127"/>
      <c r="V15" s="27" t="s">
        <v>8</v>
      </c>
      <c r="W15" s="116" t="s">
        <v>170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125</v>
      </c>
      <c r="AL15" s="59" t="s">
        <v>172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3"/>
      <c r="B16" s="124"/>
      <c r="C16" s="80" t="s">
        <v>164</v>
      </c>
      <c r="D16" s="81"/>
      <c r="E16" s="82" t="s">
        <v>165</v>
      </c>
      <c r="F16" s="83"/>
      <c r="G16" s="189"/>
      <c r="H16" s="189"/>
      <c r="I16" s="189"/>
      <c r="J16" s="189"/>
      <c r="K16" s="189"/>
      <c r="L16" s="189"/>
      <c r="M16" s="189"/>
      <c r="N16" s="189"/>
      <c r="O16" s="189"/>
      <c r="P16" s="119" t="s">
        <v>171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1" t="s">
        <v>173</v>
      </c>
      <c r="AL16" s="62"/>
      <c r="AM16" s="62"/>
      <c r="AN16" s="62"/>
      <c r="AO16" s="37" t="s">
        <v>127</v>
      </c>
      <c r="AP16" s="63" t="s">
        <v>174</v>
      </c>
      <c r="AQ16" s="62"/>
      <c r="AR16" s="62"/>
      <c r="AS16" s="64"/>
      <c r="AT16" s="54"/>
    </row>
    <row r="17" spans="1:46">
      <c r="A17" s="73" t="s">
        <v>0</v>
      </c>
      <c r="B17" s="124"/>
      <c r="C17" s="176" t="str">
        <f>IF(P16="","",P16)</f>
        <v>千葉市美浜区幕張西5-11-13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4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24"/>
      <c r="C19" s="176" t="str">
        <f>IF(AL15="","",AL15&amp;"-"&amp;AK16&amp;"-"&amp;AP16)</f>
        <v>043-350-5280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24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24"/>
      <c r="C21" s="199" t="s">
        <v>145</v>
      </c>
      <c r="D21" s="191"/>
      <c r="E21" s="191">
        <v>8844</v>
      </c>
      <c r="F21" s="191"/>
      <c r="G21" s="191">
        <v>8705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14"/>
      <c r="C22" s="200"/>
      <c r="D22" s="192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7" t="s">
        <v>130</v>
      </c>
      <c r="B23" s="122" t="s">
        <v>86</v>
      </c>
      <c r="C23" s="177" t="s">
        <v>105</v>
      </c>
      <c r="D23" s="178"/>
      <c r="E23" s="179" t="s">
        <v>106</v>
      </c>
      <c r="F23" s="180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99" t="s">
        <v>99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8"/>
      <c r="B24" s="124"/>
      <c r="C24" s="165" t="s">
        <v>103</v>
      </c>
      <c r="D24" s="166"/>
      <c r="E24" s="167" t="s">
        <v>104</v>
      </c>
      <c r="F24" s="168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100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0">
        <v>1</v>
      </c>
      <c r="B25" s="181" t="s">
        <v>175</v>
      </c>
      <c r="C25" s="76" t="s">
        <v>203</v>
      </c>
      <c r="D25" s="77"/>
      <c r="E25" s="78" t="s">
        <v>204</v>
      </c>
      <c r="F25" s="79"/>
      <c r="G25" s="65">
        <v>6</v>
      </c>
      <c r="H25" s="67"/>
      <c r="I25" s="86" t="s">
        <v>230</v>
      </c>
      <c r="J25" s="66"/>
      <c r="K25" s="66"/>
      <c r="L25" s="67"/>
      <c r="M25" s="65">
        <v>520726664</v>
      </c>
      <c r="N25" s="66"/>
      <c r="O25" s="67"/>
      <c r="P25" s="65">
        <v>158</v>
      </c>
      <c r="Q25" s="66"/>
      <c r="R25" s="66"/>
      <c r="S25" s="66"/>
      <c r="T25" s="71"/>
      <c r="U25" s="1"/>
      <c r="V25" s="1"/>
      <c r="W25" s="1"/>
      <c r="X25" s="1"/>
      <c r="Y25" s="193">
        <v>10</v>
      </c>
      <c r="Z25" s="194"/>
      <c r="AA25" s="194"/>
      <c r="AB25" s="194"/>
      <c r="AC25" s="194"/>
      <c r="AD25" s="194"/>
      <c r="AE25" s="194"/>
      <c r="AF25" s="194"/>
      <c r="AG25" s="19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5"/>
      <c r="C26" s="80" t="s">
        <v>176</v>
      </c>
      <c r="D26" s="81"/>
      <c r="E26" s="82" t="s">
        <v>177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6"/>
      <c r="Z26" s="197"/>
      <c r="AA26" s="197"/>
      <c r="AB26" s="197"/>
      <c r="AC26" s="197"/>
      <c r="AD26" s="197"/>
      <c r="AE26" s="197"/>
      <c r="AF26" s="197"/>
      <c r="AG26" s="19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74">
        <v>2</v>
      </c>
      <c r="C27" s="76" t="s">
        <v>205</v>
      </c>
      <c r="D27" s="77"/>
      <c r="E27" s="78" t="s">
        <v>206</v>
      </c>
      <c r="F27" s="79"/>
      <c r="G27" s="65">
        <v>6</v>
      </c>
      <c r="H27" s="67"/>
      <c r="I27" s="86" t="s">
        <v>231</v>
      </c>
      <c r="J27" s="66"/>
      <c r="K27" s="66"/>
      <c r="L27" s="67"/>
      <c r="M27" s="65">
        <v>521950648</v>
      </c>
      <c r="N27" s="66"/>
      <c r="O27" s="67"/>
      <c r="P27" s="65">
        <v>148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5"/>
      <c r="C28" s="80" t="s">
        <v>178</v>
      </c>
      <c r="D28" s="81"/>
      <c r="E28" s="82" t="s">
        <v>179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74">
        <v>3</v>
      </c>
      <c r="C29" s="76" t="s">
        <v>207</v>
      </c>
      <c r="D29" s="77"/>
      <c r="E29" s="78" t="s">
        <v>208</v>
      </c>
      <c r="F29" s="79"/>
      <c r="G29" s="65">
        <v>6</v>
      </c>
      <c r="H29" s="67"/>
      <c r="I29" s="86" t="s">
        <v>232</v>
      </c>
      <c r="J29" s="66"/>
      <c r="K29" s="66"/>
      <c r="L29" s="67"/>
      <c r="M29" s="65">
        <v>523177920</v>
      </c>
      <c r="N29" s="66"/>
      <c r="O29" s="67"/>
      <c r="P29" s="65">
        <v>150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80" t="s">
        <v>180</v>
      </c>
      <c r="D30" s="81"/>
      <c r="E30" s="82" t="s">
        <v>181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74">
        <v>4</v>
      </c>
      <c r="C31" s="76" t="s">
        <v>209</v>
      </c>
      <c r="D31" s="77"/>
      <c r="E31" s="78" t="s">
        <v>210</v>
      </c>
      <c r="F31" s="79"/>
      <c r="G31" s="65">
        <v>6</v>
      </c>
      <c r="H31" s="67"/>
      <c r="I31" s="86" t="s">
        <v>233</v>
      </c>
      <c r="J31" s="66"/>
      <c r="K31" s="66"/>
      <c r="L31" s="67"/>
      <c r="M31" s="65">
        <v>522001547</v>
      </c>
      <c r="N31" s="66"/>
      <c r="O31" s="67"/>
      <c r="P31" s="65">
        <v>163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80" t="s">
        <v>182</v>
      </c>
      <c r="D32" s="81"/>
      <c r="E32" s="82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2" t="s">
        <v>129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74">
        <v>5</v>
      </c>
      <c r="C33" s="76" t="s">
        <v>211</v>
      </c>
      <c r="D33" s="77"/>
      <c r="E33" s="78" t="s">
        <v>212</v>
      </c>
      <c r="F33" s="79"/>
      <c r="G33" s="65">
        <v>6</v>
      </c>
      <c r="H33" s="67"/>
      <c r="I33" s="86" t="s">
        <v>234</v>
      </c>
      <c r="J33" s="66"/>
      <c r="K33" s="66"/>
      <c r="L33" s="67"/>
      <c r="M33" s="65">
        <v>523177944</v>
      </c>
      <c r="N33" s="66"/>
      <c r="O33" s="67"/>
      <c r="P33" s="65">
        <v>161</v>
      </c>
      <c r="Q33" s="66"/>
      <c r="R33" s="66"/>
      <c r="S33" s="66"/>
      <c r="T33" s="71"/>
      <c r="U33" s="1"/>
      <c r="V33" s="1"/>
      <c r="W33" s="1"/>
      <c r="X33" s="1"/>
      <c r="Y33" s="114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5"/>
      <c r="C34" s="80" t="s">
        <v>184</v>
      </c>
      <c r="D34" s="81"/>
      <c r="E34" s="82" t="s">
        <v>185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74">
        <v>6</v>
      </c>
      <c r="C35" s="76" t="s">
        <v>213</v>
      </c>
      <c r="D35" s="77"/>
      <c r="E35" s="78" t="s">
        <v>214</v>
      </c>
      <c r="F35" s="79"/>
      <c r="G35" s="65">
        <v>6</v>
      </c>
      <c r="H35" s="67"/>
      <c r="I35" s="86" t="s">
        <v>235</v>
      </c>
      <c r="J35" s="66"/>
      <c r="K35" s="66"/>
      <c r="L35" s="67"/>
      <c r="M35" s="65">
        <v>521893587</v>
      </c>
      <c r="N35" s="66"/>
      <c r="O35" s="67"/>
      <c r="P35" s="65">
        <v>144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5"/>
      <c r="C36" s="80" t="s">
        <v>186</v>
      </c>
      <c r="D36" s="81"/>
      <c r="E36" s="82" t="s">
        <v>187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74">
        <v>7</v>
      </c>
      <c r="C37" s="76" t="s">
        <v>215</v>
      </c>
      <c r="D37" s="77"/>
      <c r="E37" s="78" t="s">
        <v>216</v>
      </c>
      <c r="F37" s="79"/>
      <c r="G37" s="65">
        <v>6</v>
      </c>
      <c r="H37" s="67"/>
      <c r="I37" s="86" t="s">
        <v>236</v>
      </c>
      <c r="J37" s="66"/>
      <c r="K37" s="66"/>
      <c r="L37" s="67"/>
      <c r="M37" s="65">
        <v>523061618</v>
      </c>
      <c r="N37" s="66"/>
      <c r="O37" s="67"/>
      <c r="P37" s="65">
        <v>156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80" t="s">
        <v>188</v>
      </c>
      <c r="D38" s="81"/>
      <c r="E38" s="82" t="s">
        <v>189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74">
        <v>8</v>
      </c>
      <c r="C39" s="76" t="s">
        <v>217</v>
      </c>
      <c r="D39" s="77"/>
      <c r="E39" s="78" t="s">
        <v>218</v>
      </c>
      <c r="F39" s="79"/>
      <c r="G39" s="65">
        <v>6</v>
      </c>
      <c r="H39" s="67"/>
      <c r="I39" s="86" t="s">
        <v>237</v>
      </c>
      <c r="J39" s="66"/>
      <c r="K39" s="66"/>
      <c r="L39" s="67"/>
      <c r="M39" s="65">
        <v>523177937</v>
      </c>
      <c r="N39" s="66"/>
      <c r="O39" s="67"/>
      <c r="P39" s="65">
        <v>144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80" t="s">
        <v>190</v>
      </c>
      <c r="D40" s="81"/>
      <c r="E40" s="82" t="s">
        <v>191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74">
        <v>9</v>
      </c>
      <c r="C41" s="76" t="s">
        <v>219</v>
      </c>
      <c r="D41" s="77"/>
      <c r="E41" s="78" t="s">
        <v>220</v>
      </c>
      <c r="F41" s="79"/>
      <c r="G41" s="65">
        <v>6</v>
      </c>
      <c r="H41" s="67"/>
      <c r="I41" s="86" t="s">
        <v>238</v>
      </c>
      <c r="J41" s="66"/>
      <c r="K41" s="66"/>
      <c r="L41" s="67"/>
      <c r="M41" s="65">
        <v>524392469</v>
      </c>
      <c r="N41" s="66"/>
      <c r="O41" s="67"/>
      <c r="P41" s="65">
        <v>146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80" t="s">
        <v>192</v>
      </c>
      <c r="D42" s="81"/>
      <c r="E42" s="82" t="s">
        <v>193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74">
        <v>10</v>
      </c>
      <c r="C43" s="76" t="s">
        <v>221</v>
      </c>
      <c r="D43" s="77"/>
      <c r="E43" s="78" t="s">
        <v>222</v>
      </c>
      <c r="F43" s="79"/>
      <c r="G43" s="65">
        <v>6</v>
      </c>
      <c r="H43" s="67"/>
      <c r="I43" s="86" t="s">
        <v>239</v>
      </c>
      <c r="J43" s="66"/>
      <c r="K43" s="66"/>
      <c r="L43" s="67"/>
      <c r="M43" s="65">
        <v>525621445</v>
      </c>
      <c r="N43" s="66"/>
      <c r="O43" s="67"/>
      <c r="P43" s="65">
        <v>156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80" t="s">
        <v>194</v>
      </c>
      <c r="D44" s="81"/>
      <c r="E44" s="82" t="s">
        <v>195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74">
        <v>11</v>
      </c>
      <c r="C45" s="76" t="s">
        <v>223</v>
      </c>
      <c r="D45" s="77"/>
      <c r="E45" s="78" t="s">
        <v>224</v>
      </c>
      <c r="F45" s="79"/>
      <c r="G45" s="65">
        <v>5</v>
      </c>
      <c r="H45" s="67"/>
      <c r="I45" s="86" t="s">
        <v>240</v>
      </c>
      <c r="J45" s="66"/>
      <c r="K45" s="66"/>
      <c r="L45" s="67"/>
      <c r="M45" s="65">
        <v>520877908</v>
      </c>
      <c r="N45" s="66"/>
      <c r="O45" s="67"/>
      <c r="P45" s="65">
        <v>134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196</v>
      </c>
      <c r="D46" s="81"/>
      <c r="E46" s="82" t="s">
        <v>197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74">
        <v>12</v>
      </c>
      <c r="C47" s="76" t="s">
        <v>225</v>
      </c>
      <c r="D47" s="77"/>
      <c r="E47" s="78" t="s">
        <v>226</v>
      </c>
      <c r="F47" s="79"/>
      <c r="G47" s="65">
        <v>5</v>
      </c>
      <c r="H47" s="67"/>
      <c r="I47" s="86" t="s">
        <v>241</v>
      </c>
      <c r="J47" s="66"/>
      <c r="K47" s="66"/>
      <c r="L47" s="67"/>
      <c r="M47" s="65">
        <v>520877885</v>
      </c>
      <c r="N47" s="66"/>
      <c r="O47" s="67"/>
      <c r="P47" s="65">
        <v>155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0"/>
      <c r="B48" s="171"/>
      <c r="C48" s="172" t="s">
        <v>198</v>
      </c>
      <c r="D48" s="173"/>
      <c r="E48" s="174" t="s">
        <v>199</v>
      </c>
      <c r="F48" s="175"/>
      <c r="G48" s="155"/>
      <c r="H48" s="169"/>
      <c r="I48" s="155"/>
      <c r="J48" s="156"/>
      <c r="K48" s="156"/>
      <c r="L48" s="169"/>
      <c r="M48" s="155"/>
      <c r="N48" s="156"/>
      <c r="O48" s="169"/>
      <c r="P48" s="155"/>
      <c r="Q48" s="156"/>
      <c r="R48" s="156"/>
      <c r="S48" s="156"/>
      <c r="T48" s="15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207</v>
      </c>
      <c r="D49" s="77"/>
      <c r="E49" s="78" t="s">
        <v>227</v>
      </c>
      <c r="F49" s="79"/>
      <c r="G49" s="65">
        <v>5</v>
      </c>
      <c r="H49" s="67"/>
      <c r="I49" s="86" t="s">
        <v>242</v>
      </c>
      <c r="J49" s="66"/>
      <c r="K49" s="66"/>
      <c r="L49" s="67"/>
      <c r="M49" s="65">
        <v>523177951</v>
      </c>
      <c r="N49" s="66"/>
      <c r="O49" s="67"/>
      <c r="P49" s="65">
        <v>140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180</v>
      </c>
      <c r="D50" s="81"/>
      <c r="E50" s="82" t="s">
        <v>200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>
        <v>14</v>
      </c>
      <c r="C51" s="76" t="s">
        <v>228</v>
      </c>
      <c r="D51" s="77"/>
      <c r="E51" s="78" t="s">
        <v>229</v>
      </c>
      <c r="F51" s="79"/>
      <c r="G51" s="65">
        <v>5</v>
      </c>
      <c r="H51" s="67"/>
      <c r="I51" s="86" t="s">
        <v>243</v>
      </c>
      <c r="J51" s="66"/>
      <c r="K51" s="66"/>
      <c r="L51" s="67"/>
      <c r="M51" s="65">
        <v>521455372</v>
      </c>
      <c r="N51" s="66"/>
      <c r="O51" s="67"/>
      <c r="P51" s="65">
        <v>140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 t="s">
        <v>201</v>
      </c>
      <c r="D52" s="92"/>
      <c r="E52" s="93" t="s">
        <v>202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1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5" t="s">
        <v>120</v>
      </c>
      <c r="W54" s="146"/>
      <c r="X54" s="146"/>
      <c r="Y54" s="146"/>
      <c r="Z54" s="146"/>
      <c r="AA54" s="146"/>
      <c r="AB54" s="146"/>
      <c r="AC54" s="146"/>
      <c r="AD54" s="146"/>
      <c r="AE54" s="146"/>
      <c r="AF54" s="147"/>
      <c r="AG54" s="148"/>
      <c r="AH54" s="148"/>
      <c r="AI54" s="148"/>
      <c r="AJ54" s="14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2" t="s">
        <v>244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56">
        <f>LEN(A55)</f>
        <v>56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入力!Y25</f>
        <v>10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ﾏｻﾊﾙ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0563926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0043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大澤</v>
      </c>
      <c r="D17" s="13" t="str">
        <f>IF(入力!E10="","",入力!E10)</f>
        <v>明美</v>
      </c>
      <c r="E17" s="13" t="str">
        <f>IF(入力!C9="","",入力!C9)</f>
        <v>ｵｵｻﾜ</v>
      </c>
      <c r="F17" s="13" t="str">
        <f>IF(入力!E9="","",入力!E9)</f>
        <v>ｱｹﾐ</v>
      </c>
      <c r="G17" s="13">
        <f>IF(入力!G9="","",入力!G9)</f>
        <v>507162688</v>
      </c>
      <c r="H17" s="13">
        <f>IF(入力!J9="","",入力!J9)</f>
        <v>18441</v>
      </c>
      <c r="I17" s="13" t="str">
        <f>IF(入力!M9="","",入力!M9)</f>
        <v>051812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0041</v>
      </c>
      <c r="T17" s="13" t="str">
        <f>IF(入力!P10="","",入力!P10)</f>
        <v>千葉市中央区新千葉2-15-14</v>
      </c>
      <c r="U17" s="13" t="str">
        <f>IF(入力!AL9="","",入力!AL9)</f>
        <v>090</v>
      </c>
      <c r="V17" s="13" t="str">
        <f>IF(入力!AK10="","",入力!AK10)</f>
        <v>8564</v>
      </c>
      <c r="W17" s="13" t="str">
        <f>IF(入力!AP10="","",入力!AP10)</f>
        <v>3032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豊田</v>
      </c>
      <c r="D20" s="13" t="str">
        <f>IF(入力!E12="","",入力!E12)</f>
        <v>源太</v>
      </c>
      <c r="E20" s="13" t="str">
        <f>IF(入力!C11="","",入力!C11)</f>
        <v>ﾄﾖﾀﾞ</v>
      </c>
      <c r="F20" s="13" t="str">
        <f>IF(入力!E11="","",入力!E11)</f>
        <v>ｹﾞﾝﾀ</v>
      </c>
      <c r="G20" s="13">
        <f>IF(入力!G11="","",入力!G11)</f>
        <v>508170920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30</v>
      </c>
      <c r="M20" s="13"/>
      <c r="N20" s="13"/>
      <c r="O20" s="13"/>
      <c r="P20" s="13"/>
      <c r="Q20" s="13"/>
      <c r="R20" s="13" t="str">
        <f>IF(入力!R11="","",入力!R11)</f>
        <v>264</v>
      </c>
      <c r="S20" s="13" t="str">
        <f>IF(入力!W11="","",入力!W11)</f>
        <v>0035</v>
      </c>
      <c r="T20" s="13" t="str">
        <f>IF(入力!P12="","",入力!P12)</f>
        <v>千葉市若葉区東寺山町8-66</v>
      </c>
      <c r="U20" s="13" t="str">
        <f>IF(入力!AL11="","",入力!AL11)</f>
        <v>090</v>
      </c>
      <c r="V20" s="13" t="str">
        <f>IF(入力!AK12="","",入力!AK12)</f>
        <v>4333</v>
      </c>
      <c r="W20" s="13" t="str">
        <f>IF(入力!AP12="","",入力!AP12)</f>
        <v>4555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ﾅｶﾞｵｶ</v>
      </c>
      <c r="F22" s="13" t="str">
        <f>IF(入力!E15="","",入力!E15)</f>
        <v>ｽｽﾞｺ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心那</v>
      </c>
      <c r="E24" s="51" t="str">
        <f>VLOOKUP($B$51,$A$53:$F$352,5)</f>
        <v>ｻｲﾄｳ</v>
      </c>
      <c r="F24" s="51" t="str">
        <f>VLOOKUP($B$51,$A$53:$F$352,6)</f>
        <v>ｺｺﾅ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心那</v>
      </c>
      <c r="E53" s="13" t="str">
        <f>IF(入力!C25="","",入力!C25)</f>
        <v>ｻｲﾄｳ</v>
      </c>
      <c r="F53" s="13" t="str">
        <f>IF(入力!E25="","",入力!E25)</f>
        <v>ｺｺﾅ</v>
      </c>
      <c r="G53" s="13">
        <f>IF(入力!M25="","",入力!M25)</f>
        <v>520726664</v>
      </c>
      <c r="H53" s="13" t="str">
        <f>IF(入力!I25="","",入力!I25)</f>
        <v>おゆみ野南小学校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西尾</v>
      </c>
      <c r="D54" s="13" t="str">
        <f>IF(入力!E28="","",入力!E28)</f>
        <v>柚希</v>
      </c>
      <c r="E54" s="13" t="str">
        <f>IF(入力!C27="","",入力!C27)</f>
        <v>ﾆｼｵ</v>
      </c>
      <c r="F54" s="13" t="str">
        <f>IF(入力!E27="","",入力!E27)</f>
        <v>ﾕｽﾞｷ</v>
      </c>
      <c r="G54" s="13">
        <f>IF(入力!M27="","",入力!M27)</f>
        <v>521950648</v>
      </c>
      <c r="H54" s="13" t="str">
        <f>IF(入力!I27="","",入力!I27)</f>
        <v>海浜打瀬小学校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美咲</v>
      </c>
      <c r="E55" s="13" t="str">
        <f>IF(入力!C29="","",入力!C29)</f>
        <v>ｻﾄｳ</v>
      </c>
      <c r="F55" s="13" t="str">
        <f>IF(入力!E29="","",入力!E29)</f>
        <v>ﾐｻｷ</v>
      </c>
      <c r="G55" s="13">
        <f>IF(入力!M29="","",入力!M29)</f>
        <v>523177920</v>
      </c>
      <c r="H55" s="13" t="str">
        <f>IF(入力!I29="","",入力!I29)</f>
        <v>平山小学校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竹井</v>
      </c>
      <c r="D56" s="13" t="str">
        <f>IF(入力!E32="","",入力!E32)</f>
        <v>琴音</v>
      </c>
      <c r="E56" s="13" t="str">
        <f>IF(入力!C31="","",入力!C31)</f>
        <v>ﾀｹｲ</v>
      </c>
      <c r="F56" s="13" t="str">
        <f>IF(入力!E31="","",入力!E31)</f>
        <v>ｺﾄﾈ</v>
      </c>
      <c r="G56" s="13">
        <f>IF(入力!M31="","",入力!M31)</f>
        <v>522001547</v>
      </c>
      <c r="H56" s="13" t="str">
        <f>IF(入力!I31="","",入力!I31)</f>
        <v>宮野木小学校</v>
      </c>
      <c r="I56" s="13">
        <f>IF(入力!G31="","",入力!G31)</f>
        <v>6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永谷</v>
      </c>
      <c r="D57" s="13" t="str">
        <f>IF(入力!E34="","",入力!E34)</f>
        <v>咲</v>
      </c>
      <c r="E57" s="13" t="str">
        <f>IF(入力!C33="","",入力!C33)</f>
        <v>ﾅｶﾞﾀﾆ</v>
      </c>
      <c r="F57" s="13" t="str">
        <f>IF(入力!E33="","",入力!E33)</f>
        <v>ｻｷ</v>
      </c>
      <c r="G57" s="13">
        <f>IF(入力!M33="","",入力!M33)</f>
        <v>523177944</v>
      </c>
      <c r="H57" s="13" t="str">
        <f>IF(入力!I33="","",入力!I33)</f>
        <v>高洲小学校</v>
      </c>
      <c r="I57" s="13">
        <f>IF(入力!G33="","",入力!G33)</f>
        <v>6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武内</v>
      </c>
      <c r="D58" s="13" t="str">
        <f>IF(入力!E36="","",入力!E36)</f>
        <v>穂花</v>
      </c>
      <c r="E58" s="13" t="str">
        <f>IF(入力!C35="","",入力!C35)</f>
        <v>ﾀｹｳﾁ</v>
      </c>
      <c r="F58" s="13" t="str">
        <f>IF(入力!E35="","",入力!E35)</f>
        <v>ﾎﾉｶ</v>
      </c>
      <c r="G58" s="13">
        <f>IF(入力!M35="","",入力!M35)</f>
        <v>521893587</v>
      </c>
      <c r="H58" s="13" t="str">
        <f>IF(入力!I35="","",入力!I35)</f>
        <v>国分寺西小学校</v>
      </c>
      <c r="I58" s="13">
        <f>IF(入力!G35="","",入力!G35)</f>
        <v>6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鎌田</v>
      </c>
      <c r="D59" s="13" t="str">
        <f>IF(入力!E38="","",入力!E38)</f>
        <v>すみ乃</v>
      </c>
      <c r="E59" s="13" t="str">
        <f>IF(入力!C37="","",入力!C37)</f>
        <v>ｶﾏﾀ</v>
      </c>
      <c r="F59" s="13" t="str">
        <f>IF(入力!E37="","",入力!E37)</f>
        <v>ｽﾐﾉ</v>
      </c>
      <c r="G59" s="13">
        <f>IF(入力!M37="","",入力!M37)</f>
        <v>523061618</v>
      </c>
      <c r="H59" s="13" t="str">
        <f>IF(入力!I37="","",入力!I37)</f>
        <v>金沢小学校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小名木</v>
      </c>
      <c r="D60" s="13" t="str">
        <f>IF(入力!E40="","",入力!E40)</f>
        <v>美瑠</v>
      </c>
      <c r="E60" s="13" t="str">
        <f>IF(入力!C39="","",入力!C39)</f>
        <v>ｵﾅｷﾞ</v>
      </c>
      <c r="F60" s="13" t="str">
        <f>IF(入力!E39="","",入力!E39)</f>
        <v>ﾐﾙ</v>
      </c>
      <c r="G60" s="13">
        <f>IF(入力!M39="","",入力!M39)</f>
        <v>523177937</v>
      </c>
      <c r="H60" s="13" t="str">
        <f>IF(入力!I39="","",入力!I39)</f>
        <v>都賀小学校</v>
      </c>
      <c r="I60" s="13">
        <f>IF(入力!G39="","",入力!G39)</f>
        <v>6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清水</v>
      </c>
      <c r="D61" s="13" t="str">
        <f>IF(入力!E42="","",入力!E42)</f>
        <v>梓沙</v>
      </c>
      <c r="E61" s="13" t="str">
        <f>IF(入力!C41="","",入力!C41)</f>
        <v>ｼﾐｽﾞ</v>
      </c>
      <c r="F61" s="13" t="str">
        <f>IF(入力!E41="","",入力!E41)</f>
        <v>ｱｽﾞｻ</v>
      </c>
      <c r="G61" s="13">
        <f>IF(入力!M41="","",入力!M41)</f>
        <v>524392469</v>
      </c>
      <c r="H61" s="13" t="str">
        <f>IF(入力!I41="","",入力!I41)</f>
        <v>稲丘小学校</v>
      </c>
      <c r="I61" s="13">
        <f>IF(入力!G41="","",入力!G41)</f>
        <v>6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佐々木</v>
      </c>
      <c r="D62" s="13" t="str">
        <f>IF(入力!E44="","",入力!E44)</f>
        <v>咲良</v>
      </c>
      <c r="E62" s="13" t="str">
        <f>IF(入力!C43="","",入力!C43)</f>
        <v>ｻｻｷ</v>
      </c>
      <c r="F62" s="13" t="str">
        <f>IF(入力!E43="","",入力!E43)</f>
        <v>ｻｸﾗ</v>
      </c>
      <c r="G62" s="13">
        <f>IF(入力!M43="","",入力!M43)</f>
        <v>525621445</v>
      </c>
      <c r="H62" s="13" t="str">
        <f>IF(入力!I43="","",入力!I43)</f>
        <v>院内小学校</v>
      </c>
      <c r="I62" s="13">
        <f>IF(入力!G43="","",入力!G43)</f>
        <v>6</v>
      </c>
      <c r="J62" s="13">
        <f>IF(入力!P43="","",入力!P43)</f>
        <v>156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菩提寺</v>
      </c>
      <c r="D63" s="13" t="str">
        <f>IF(入力!E46="","",入力!E46)</f>
        <v>成実</v>
      </c>
      <c r="E63" s="13" t="str">
        <f>IF(入力!C45="","",入力!C45)</f>
        <v>ﾎﾞﾀﾞｲｼﾞ</v>
      </c>
      <c r="F63" s="13" t="str">
        <f>IF(入力!E45="","",入力!E45)</f>
        <v>ﾅﾙﾐ</v>
      </c>
      <c r="G63" s="13">
        <f>IF(入力!M45="","",入力!M45)</f>
        <v>520877908</v>
      </c>
      <c r="H63" s="13" t="str">
        <f>IF(入力!I45="","",入力!I45)</f>
        <v>星久喜小学校</v>
      </c>
      <c r="I63" s="13">
        <f>IF(入力!G45="","",入力!G45)</f>
        <v>5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工藤</v>
      </c>
      <c r="D64" s="13" t="str">
        <f>IF(入力!E48="","",入力!E48)</f>
        <v>彩楽</v>
      </c>
      <c r="E64" s="13" t="str">
        <f>IF(入力!C47="","",入力!C47)</f>
        <v>ｸﾄﾞｳ</v>
      </c>
      <c r="F64" s="13" t="str">
        <f>IF(入力!E47="","",入力!E47)</f>
        <v>ｻﾗ</v>
      </c>
      <c r="G64" s="13">
        <f>IF(入力!M47="","",入力!M47)</f>
        <v>520877885</v>
      </c>
      <c r="H64" s="13" t="str">
        <f>IF(入力!I47="","",入力!I47)</f>
        <v>幸町第三小学校</v>
      </c>
      <c r="I64" s="13">
        <f>IF(入力!G47="","",入力!G47)</f>
        <v>5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佐藤</v>
      </c>
      <c r="D65" s="13" t="str">
        <f>IF(入力!E50="","",入力!E50)</f>
        <v>みか紗</v>
      </c>
      <c r="E65" s="13" t="str">
        <f>IF(入力!C49="","",入力!C49)</f>
        <v>ｻﾄｳ</v>
      </c>
      <c r="F65" s="13" t="str">
        <f>IF(入力!E49="","",入力!E49)</f>
        <v>ﾐｶｻ</v>
      </c>
      <c r="G65" s="13">
        <f>IF(入力!M49="","",入力!M49)</f>
        <v>523177951</v>
      </c>
      <c r="H65" s="13" t="str">
        <f>IF(入力!I49="","",入力!I49)</f>
        <v>検見川小学校</v>
      </c>
      <c r="I65" s="13">
        <f>IF(入力!G49="","",入力!G49)</f>
        <v>5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富永</v>
      </c>
      <c r="D66" s="13" t="str">
        <f>IF(入力!E52="","",入力!E52)</f>
        <v>みのり</v>
      </c>
      <c r="E66" s="13" t="str">
        <f>IF(入力!C51="","",入力!C51)</f>
        <v>ﾄﾐﾅｶﾞ</v>
      </c>
      <c r="F66" s="13" t="str">
        <f>IF(入力!E51="","",入力!E51)</f>
        <v>ﾐﾉﾘ</v>
      </c>
      <c r="G66" s="13">
        <f>IF(入力!M51="","",入力!M51)</f>
        <v>521455372</v>
      </c>
      <c r="H66" s="13" t="str">
        <f>IF(入力!I51="","",入力!I51)</f>
        <v>法典東小学校</v>
      </c>
      <c r="I66" s="13">
        <f>IF(入力!G51="","",入力!G51)</f>
        <v>5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2025-09-09T14:24:29Z</dcterms:modified>
</cp:coreProperties>
</file>