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デスクトップ\"/>
    </mc:Choice>
  </mc:AlternateContent>
  <xr:revisionPtr revIDLastSave="0" documentId="13_ncr:1_{ED4EE9C0-FACA-49E6-AF32-1BF05B0523CA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20" yWindow="-120" windowWidth="29040" windowHeight="1572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8" i="7" l="1"/>
  <c r="W17" i="7"/>
  <c r="V18" i="7"/>
  <c r="V17" i="7"/>
  <c r="U18" i="7"/>
  <c r="U17" i="7"/>
  <c r="T18" i="7"/>
  <c r="T17" i="7"/>
  <c r="S18" i="7"/>
  <c r="R18" i="7"/>
  <c r="R17" i="7"/>
  <c r="L18" i="7"/>
  <c r="I18" i="7"/>
  <c r="H18" i="7"/>
  <c r="H17" i="7"/>
  <c r="G18" i="7"/>
  <c r="G17" i="7"/>
  <c r="F18" i="7"/>
  <c r="E18" i="7"/>
  <c r="D18" i="7"/>
  <c r="C18" i="7"/>
  <c r="F57" i="7" l="1"/>
  <c r="B51" i="7"/>
  <c r="E57" i="7"/>
  <c r="D57" i="7"/>
  <c r="C57" i="7"/>
  <c r="B53" i="7"/>
  <c r="C21" i="8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S17" i="7"/>
  <c r="L17" i="7"/>
  <c r="I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7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<sst xmlns="http://schemas.openxmlformats.org/spreadsheetml/2006/main" count="279" uniqueCount="227">
  <si>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</si>
  <si>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</si>
  <si>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</si>
  <si>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</si>
  <si>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</si>
  <si>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</si>
  <si>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</si>
  <si>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</si>
  <si>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</si>
  <si>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</si>
  <si>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</si>
  <si>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</si>
  <si>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</si>
  <si>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</si>
  <si>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</si>
  <si>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</si>
  <si>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</si>
  <si>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</si>
  <si>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</si>
  <si>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</si>
  <si>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</si>
  <si>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</si>
  <si>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</si>
  <si>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</si>
  <si>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</si>
  <si>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</si>
  <si>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</si>
  <si>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</si>
  <si>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</si>
  <si>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</si>
  <si>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</si>
  <si>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</si>
  <si>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</si>
  <si>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</si>
  <si>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</si>
  <si>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</si>
  <si>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</si>
  <si>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</si>
  <si>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</si>
  <si>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</si>
  <si>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</si>
  <si>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</si>
  <si>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</si>
  <si>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</si>
  <si>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</si>
  <si>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</si>
  <si>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</si>
  <si>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</si>
  <si>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</si>
  <si>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</si>
  <si>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</si>
  <si>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</si>
  <si>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</si>
  <si>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</si>
  <si>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</si>
  <si>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</si>
  <si>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</si>
  <si>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</si>
  <si>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</si>
  <si>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</si>
  <si>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</si>
  <si>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</si>
  <si>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</si>
  <si>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</si>
  <si>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</si>
  <si>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</si>
  <si>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</si>
  <si>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</si>
  <si>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</si>
  <si>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</si>
  <si>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</si>
  <si>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</si>
  <si>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</si>
  <si>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</si>
  <si>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</si>
  <si>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</si>
  <si>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</si>
  <si>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</si>
  <si>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</si>
  <si>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</si>
  <si>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</si>
  <si>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</si>
  <si>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</si>
  <si>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</si>
  <si>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</si>
  <si>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</si>
  <si>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</si>
  <si>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</si>
  <si>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</si>
  <si>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</si>
  <si>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</si>
  <si>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</si>
  <si>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</si>
  <si>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</si>
  <si>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</si>
  <si>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</si>
  <si>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</si>
  <si>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</si>
  <si>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</si>
  <si>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</si>
  <si>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</si>
  <si>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</si>
  <si>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</si>
  <si>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</si>
  <si>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</si>
  <si>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</si>
  <si>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</si>
  <si>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</si>
  <si>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</si>
  <si>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</si>
  <si>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</si>
  <si>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</si>
  <si>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</si>
  <si>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</si>
  <si>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</si>
  <si>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</si>
  <si>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</si>
  <si>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</si>
  <si>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</si>
  <si>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</si>
  <si>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</si>
  <si>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</si>
  <si>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</si>
  <si>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</si>
  <si>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</si>
  <si>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</si>
  <si>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</si>
  <si>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</si>
  <si>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</si>
  <si>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</si>
  <si>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</si>
  <si>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1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</si>
  <si>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2</t>
    </r>
    <phoneticPr fontId="2"/>
  </si>
  <si>
    <t>つばきジュニア</t>
    <phoneticPr fontId="2"/>
  </si>
  <si>
    <t>ツバキジュニア</t>
    <phoneticPr fontId="2"/>
  </si>
  <si>
    <t>千葉市</t>
    <rPh sb="0" eb="3">
      <t>チバシ</t>
    </rPh>
    <phoneticPr fontId="2"/>
  </si>
  <si>
    <t>総武</t>
    <rPh sb="0" eb="2">
      <t>ソウブ</t>
    </rPh>
    <phoneticPr fontId="2"/>
  </si>
  <si>
    <t>千葉</t>
    <rPh sb="0" eb="2">
      <t>チバ</t>
    </rPh>
    <phoneticPr fontId="2"/>
  </si>
  <si>
    <t>鈴木</t>
    <rPh sb="0" eb="2">
      <t>スズキ</t>
    </rPh>
    <phoneticPr fontId="2"/>
  </si>
  <si>
    <t>正治</t>
    <rPh sb="0" eb="2">
      <t>マサハル</t>
    </rPh>
    <phoneticPr fontId="2"/>
  </si>
  <si>
    <t>スズキ</t>
    <phoneticPr fontId="2"/>
  </si>
  <si>
    <t>長岡</t>
    <rPh sb="0" eb="2">
      <t>ナガオカ</t>
    </rPh>
    <phoneticPr fontId="2"/>
  </si>
  <si>
    <t>寿寿子</t>
    <rPh sb="0" eb="3">
      <t>スズコ</t>
    </rPh>
    <phoneticPr fontId="2"/>
  </si>
  <si>
    <t>ナガオカ</t>
    <phoneticPr fontId="2"/>
  </si>
  <si>
    <t>スズコ</t>
    <phoneticPr fontId="2"/>
  </si>
  <si>
    <t>マサハル</t>
    <phoneticPr fontId="2"/>
  </si>
  <si>
    <t>0563926</t>
    <phoneticPr fontId="2"/>
  </si>
  <si>
    <t>260</t>
    <phoneticPr fontId="2"/>
  </si>
  <si>
    <t>0042</t>
    <phoneticPr fontId="2"/>
  </si>
  <si>
    <t>090</t>
    <phoneticPr fontId="2"/>
  </si>
  <si>
    <t>4677</t>
    <phoneticPr fontId="2"/>
  </si>
  <si>
    <t>8128</t>
    <phoneticPr fontId="2"/>
  </si>
  <si>
    <t>261</t>
    <phoneticPr fontId="2"/>
  </si>
  <si>
    <t>0026</t>
    <phoneticPr fontId="2"/>
  </si>
  <si>
    <t>千葉市美浜区幕張西5-11-13</t>
    <rPh sb="0" eb="3">
      <t>チバシ</t>
    </rPh>
    <rPh sb="3" eb="6">
      <t>ミハマク</t>
    </rPh>
    <rPh sb="6" eb="8">
      <t>マクハリ</t>
    </rPh>
    <rPh sb="8" eb="9">
      <t>ニシ</t>
    </rPh>
    <phoneticPr fontId="2"/>
  </si>
  <si>
    <t>043</t>
    <phoneticPr fontId="2"/>
  </si>
  <si>
    <t>350</t>
    <phoneticPr fontId="2"/>
  </si>
  <si>
    <t>5280</t>
    <phoneticPr fontId="2"/>
  </si>
  <si>
    <r>
      <rPr>
        <sz val="16"/>
        <color rgb="FF000000"/>
        <rFont val="ＭＳ Ｐゴシック"/>
        <family val="2"/>
        <charset val="128"/>
      </rPr>
      <t>0</t>
    </r>
    <r>
      <rPr>
        <sz val="16"/>
        <color indexed="8"/>
        <rFont val="Calibri"/>
        <family val="2"/>
      </rPr>
      <t>90</t>
    </r>
    <phoneticPr fontId="2"/>
  </si>
  <si>
    <t>①</t>
    <phoneticPr fontId="2"/>
  </si>
  <si>
    <t>菩提寺</t>
    <rPh sb="0" eb="3">
      <t>ボダイジ</t>
    </rPh>
    <phoneticPr fontId="2"/>
  </si>
  <si>
    <t>成実</t>
    <rPh sb="0" eb="2">
      <t>ナルミ</t>
    </rPh>
    <phoneticPr fontId="2"/>
  </si>
  <si>
    <t>木下</t>
    <rPh sb="0" eb="2">
      <t>キノシタ</t>
    </rPh>
    <phoneticPr fontId="2"/>
  </si>
  <si>
    <t>知南</t>
    <rPh sb="0" eb="1">
      <t>チ</t>
    </rPh>
    <rPh sb="1" eb="2">
      <t>ミナミ</t>
    </rPh>
    <phoneticPr fontId="2"/>
  </si>
  <si>
    <t>佐藤</t>
    <rPh sb="0" eb="2">
      <t>サトウ</t>
    </rPh>
    <phoneticPr fontId="2"/>
  </si>
  <si>
    <t>みか紗</t>
    <rPh sb="2" eb="3">
      <t>サ</t>
    </rPh>
    <phoneticPr fontId="2"/>
  </si>
  <si>
    <t>工藤</t>
    <rPh sb="0" eb="2">
      <t>クドウ</t>
    </rPh>
    <phoneticPr fontId="2"/>
  </si>
  <si>
    <t>彩楽</t>
    <rPh sb="0" eb="1">
      <t>サエ</t>
    </rPh>
    <rPh sb="1" eb="2">
      <t>ラク</t>
    </rPh>
    <phoneticPr fontId="2"/>
  </si>
  <si>
    <t>由佐</t>
    <rPh sb="0" eb="2">
      <t>ユサ</t>
    </rPh>
    <phoneticPr fontId="2"/>
  </si>
  <si>
    <t>星空</t>
    <rPh sb="0" eb="2">
      <t>ホシゾラ</t>
    </rPh>
    <phoneticPr fontId="2"/>
  </si>
  <si>
    <t>徳満</t>
    <rPh sb="0" eb="2">
      <t>トクミツマン</t>
    </rPh>
    <phoneticPr fontId="2"/>
  </si>
  <si>
    <t>愛梨</t>
    <rPh sb="0" eb="2">
      <t>アイリ</t>
    </rPh>
    <phoneticPr fontId="2"/>
  </si>
  <si>
    <t>富永</t>
    <rPh sb="0" eb="2">
      <t>トミナガ</t>
    </rPh>
    <phoneticPr fontId="2"/>
  </si>
  <si>
    <t>みのり</t>
    <phoneticPr fontId="2"/>
  </si>
  <si>
    <t>石澤</t>
    <rPh sb="0" eb="2">
      <t>イシザワ</t>
    </rPh>
    <phoneticPr fontId="2"/>
  </si>
  <si>
    <t>杏菜</t>
    <rPh sb="0" eb="2">
      <t>アンナ</t>
    </rPh>
    <phoneticPr fontId="2"/>
  </si>
  <si>
    <t>蒲田</t>
    <rPh sb="0" eb="2">
      <t>カマタ</t>
    </rPh>
    <phoneticPr fontId="2"/>
  </si>
  <si>
    <t>莉央</t>
    <rPh sb="0" eb="2">
      <t>リオ</t>
    </rPh>
    <phoneticPr fontId="2"/>
  </si>
  <si>
    <t>竹内</t>
    <rPh sb="0" eb="2">
      <t>タケウチ</t>
    </rPh>
    <phoneticPr fontId="2"/>
  </si>
  <si>
    <t>陽菜乃</t>
    <rPh sb="0" eb="3">
      <t>ヒナノ</t>
    </rPh>
    <phoneticPr fontId="2"/>
  </si>
  <si>
    <t>簗場</t>
    <rPh sb="0" eb="2">
      <t>ヤナバ</t>
    </rPh>
    <phoneticPr fontId="2"/>
  </si>
  <si>
    <t>智早</t>
    <rPh sb="0" eb="1">
      <t>サトシ</t>
    </rPh>
    <rPh sb="1" eb="2">
      <t>ハヤ</t>
    </rPh>
    <phoneticPr fontId="2"/>
  </si>
  <si>
    <t>星久喜小学校</t>
    <rPh sb="0" eb="2">
      <t>ホシク</t>
    </rPh>
    <rPh sb="2" eb="3">
      <t>ヨロコ</t>
    </rPh>
    <rPh sb="3" eb="6">
      <t>ショウガッコウ</t>
    </rPh>
    <phoneticPr fontId="2"/>
  </si>
  <si>
    <t>磯辺第三小学校</t>
    <rPh sb="0" eb="2">
      <t>イソベ</t>
    </rPh>
    <rPh sb="2" eb="7">
      <t>ダイサンショウガッコウ</t>
    </rPh>
    <phoneticPr fontId="2"/>
  </si>
  <si>
    <t>検見川小学校</t>
    <rPh sb="0" eb="6">
      <t>ケミガワショウガッコウ</t>
    </rPh>
    <phoneticPr fontId="2"/>
  </si>
  <si>
    <t>幸町第三小学校</t>
    <rPh sb="0" eb="7">
      <t>サイワイチョウダイサンショウガッコウ</t>
    </rPh>
    <phoneticPr fontId="2"/>
  </si>
  <si>
    <t>院内小学校</t>
    <rPh sb="0" eb="5">
      <t>インナイショウガッコウ</t>
    </rPh>
    <phoneticPr fontId="2"/>
  </si>
  <si>
    <t>園生小学校</t>
    <rPh sb="0" eb="5">
      <t>ソンノウショウガッコウ</t>
    </rPh>
    <phoneticPr fontId="2"/>
  </si>
  <si>
    <t>法典東小学校</t>
    <rPh sb="0" eb="6">
      <t>ホウテンヒガシショウガッコウ</t>
    </rPh>
    <phoneticPr fontId="2"/>
  </si>
  <si>
    <t>小中台小学校</t>
    <rPh sb="0" eb="6">
      <t>コナカダイショウガッコウ</t>
    </rPh>
    <phoneticPr fontId="2"/>
  </si>
  <si>
    <t>幕張東小学校</t>
    <rPh sb="0" eb="6">
      <t>マクハリヒガシショウガッコウ</t>
    </rPh>
    <phoneticPr fontId="2"/>
  </si>
  <si>
    <t>国分寺西小学校</t>
    <rPh sb="0" eb="7">
      <t>コクブンジニシショウガッコウ</t>
    </rPh>
    <phoneticPr fontId="2"/>
  </si>
  <si>
    <t>和良比小学校</t>
    <rPh sb="0" eb="6">
      <t>ワラビショウガッコウ</t>
    </rPh>
    <phoneticPr fontId="2"/>
  </si>
  <si>
    <t>ボダイジ</t>
    <phoneticPr fontId="2"/>
  </si>
  <si>
    <t>ナルミ</t>
    <phoneticPr fontId="2"/>
  </si>
  <si>
    <t>キノシタ</t>
    <phoneticPr fontId="2"/>
  </si>
  <si>
    <t>チナミ</t>
    <phoneticPr fontId="2"/>
  </si>
  <si>
    <t>サトウ</t>
    <phoneticPr fontId="2"/>
  </si>
  <si>
    <t>ミカサ</t>
    <phoneticPr fontId="2"/>
  </si>
  <si>
    <t>クドウ</t>
    <phoneticPr fontId="2"/>
  </si>
  <si>
    <t>サラ</t>
    <phoneticPr fontId="2"/>
  </si>
  <si>
    <t>ユサ</t>
    <phoneticPr fontId="2"/>
  </si>
  <si>
    <t>セイラ</t>
    <phoneticPr fontId="2"/>
  </si>
  <si>
    <t>トクミツ</t>
    <phoneticPr fontId="2"/>
  </si>
  <si>
    <t>アイリ</t>
    <phoneticPr fontId="2"/>
  </si>
  <si>
    <t>トミナガ</t>
    <phoneticPr fontId="2"/>
  </si>
  <si>
    <t>ミノリ</t>
    <phoneticPr fontId="2"/>
  </si>
  <si>
    <t>イシザワ</t>
    <phoneticPr fontId="2"/>
  </si>
  <si>
    <t>アンナ</t>
    <phoneticPr fontId="2"/>
  </si>
  <si>
    <t>カマタ</t>
    <phoneticPr fontId="2"/>
  </si>
  <si>
    <t>リオ</t>
    <phoneticPr fontId="2"/>
  </si>
  <si>
    <t>タケウチ</t>
    <phoneticPr fontId="2"/>
  </si>
  <si>
    <t>ヒナノ</t>
    <phoneticPr fontId="2"/>
  </si>
  <si>
    <t>ヤナバ</t>
    <phoneticPr fontId="2"/>
  </si>
  <si>
    <t>チサ</t>
    <phoneticPr fontId="2"/>
  </si>
  <si>
    <t>私たちは、どんなチームよりも１番盛り上がれるチームを目指しています。練習したことを発揮して、悔いの残らない大会にしたいです！</t>
    <rPh sb="0" eb="1">
      <t>ワタシ</t>
    </rPh>
    <rPh sb="15" eb="16">
      <t>バン</t>
    </rPh>
    <rPh sb="16" eb="17">
      <t>モ</t>
    </rPh>
    <rPh sb="18" eb="19">
      <t>ア</t>
    </rPh>
    <rPh sb="26" eb="28">
      <t>メザ</t>
    </rPh>
    <rPh sb="34" eb="36">
      <t>レンシュウ</t>
    </rPh>
    <rPh sb="41" eb="43">
      <t>ハッキ</t>
    </rPh>
    <rPh sb="46" eb="47">
      <t>ク</t>
    </rPh>
    <rPh sb="49" eb="50">
      <t>ノコ</t>
    </rPh>
    <rPh sb="53" eb="55">
      <t>タイカイ</t>
    </rPh>
    <phoneticPr fontId="2"/>
  </si>
  <si>
    <t>千葉市中央区椿森3-6-14</t>
    <rPh sb="0" eb="3">
      <t>チバシ</t>
    </rPh>
    <rPh sb="3" eb="6">
      <t>チュウオウク</t>
    </rPh>
    <rPh sb="6" eb="8">
      <t>ツバキモリ</t>
    </rPh>
    <phoneticPr fontId="2"/>
  </si>
  <si>
    <t>大澤</t>
    <rPh sb="0" eb="2">
      <t>オオサワ</t>
    </rPh>
    <phoneticPr fontId="2"/>
  </si>
  <si>
    <t>明美</t>
    <rPh sb="0" eb="2">
      <t>アケミ</t>
    </rPh>
    <phoneticPr fontId="2"/>
  </si>
  <si>
    <t>オオサワ</t>
    <phoneticPr fontId="2"/>
  </si>
  <si>
    <t>アケミ</t>
    <phoneticPr fontId="2"/>
  </si>
  <si>
    <r>
      <rPr>
        <sz val="12"/>
        <color rgb="FF000000"/>
        <rFont val="ＭＳ Ｐゴシック"/>
        <family val="2"/>
        <charset val="128"/>
      </rPr>
      <t>0</t>
    </r>
    <r>
      <rPr>
        <sz val="12"/>
        <color indexed="8"/>
        <rFont val="Calibri"/>
        <family val="2"/>
      </rPr>
      <t>512812</t>
    </r>
    <phoneticPr fontId="2"/>
  </si>
  <si>
    <t>260</t>
    <phoneticPr fontId="2"/>
  </si>
  <si>
    <t>0031</t>
    <phoneticPr fontId="2"/>
  </si>
  <si>
    <t>090</t>
    <phoneticPr fontId="2"/>
  </si>
  <si>
    <t>3564</t>
    <phoneticPr fontId="2"/>
  </si>
  <si>
    <t>3032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</si>
</sst>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3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indexed="8"/>
      <name val="Calibri"/>
      <family val="3"/>
      <charset val="128"/>
    </font>
    <font>
      <sz val="11"/>
      <color rgb="FF000000"/>
      <name val="Calibri"/>
      <family val="3"/>
    </font>
    <font>
      <sz val="16"/>
      <color rgb="FF000000"/>
      <name val="游ゴシック"/>
      <family val="2"/>
      <charset val="128"/>
    </font>
    <font>
      <sz val="8"/>
      <color rgb="FF000000"/>
      <name val="游ゴシック"/>
      <family val="2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2"/>
      <color rgb="FF000000"/>
      <name val="ＭＳ Ｐゴシック"/>
      <family val="2"/>
      <charset val="128"/>
    </font>
    <font>
      <sz val="10"/>
      <color rgb="FF000000"/>
      <name val="ＭＳ Ｐゴシック"/>
      <family val="1"/>
      <charset val="128"/>
    </font>
    <font>
      <sz val="16"/>
      <color rgb="FF000000"/>
      <name val="ＭＳ Ｐゴシック"/>
      <family val="2"/>
      <charset val="128"/>
    </font>
    <font>
      <sz val="16"/>
      <color indexed="8"/>
      <name val="Calibri"/>
      <family val="2"/>
      <charset val="128"/>
    </font>
    <font>
      <sz val="12"/>
      <color indexed="8"/>
      <name val="Calibri"/>
      <family val="2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0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9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2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29" fillId="0" borderId="4" xfId="0" quotePrefix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21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5" fillId="0" borderId="1" xfId="0" applyNumberFormat="1" applyFont="1" applyBorder="1" applyAlignment="1" applyProtection="1">
      <alignment horizontal="left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3" fillId="0" borderId="32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23" fillId="0" borderId="37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26" fillId="0" borderId="14" xfId="0" quotePrefix="1" applyFont="1" applyBorder="1" applyAlignment="1" applyProtection="1">
      <alignment horizontal="center" vertical="center"/>
      <protection locked="0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27" fillId="0" borderId="23" xfId="0" applyFont="1" applyBorder="1" applyAlignment="1" applyProtection="1">
      <alignment horizontal="center" vertical="center"/>
      <protection locked="0"/>
    </xf>
    <xf numFmtId="49" fontId="25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5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24" fillId="0" borderId="3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21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1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5" xfId="0" applyFont="1" applyFill="1" applyBorder="1" applyAlignment="1">
      <alignment horizontal="center" vertical="center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53" xfId="0" applyFont="1" applyBorder="1" applyAlignment="1" applyProtection="1">
      <alignment horizontal="center" vertical="center"/>
      <protection locked="0"/>
    </xf>
    <xf numFmtId="0" fontId="2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  <xf numFmtId="0" fontId="30" fillId="0" borderId="14" xfId="0" quotePrefix="1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23707</xdr:colOff>
      <xdr:row>4</xdr:row>
      <xdr:rowOff>822113</xdr:rowOff>
    </xdr:from>
    <xdr:to>
      <xdr:col>10</xdr:col>
      <xdr:colOff>350943</xdr:colOff>
      <xdr:row>29</xdr:row>
      <xdr:rowOff>20955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2759287" y="1492673"/>
          <a:ext cx="5508836" cy="4136602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8"/>
  <sheetViews>
    <sheetView showGridLines="0" tabSelected="1" view="pageBreakPreview" zoomScaleNormal="100" zoomScaleSheetLayoutView="100" workbookViewId="0">
      <selection activeCell="AP28" sqref="AP28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78" t="s">
        <v>114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</row>
    <row r="2" spans="1:51" ht="14.45" customHeight="1">
      <c r="A2" s="198" t="s">
        <v>120</v>
      </c>
      <c r="B2" s="199"/>
      <c r="C2" s="200" t="s">
        <v>134</v>
      </c>
      <c r="D2" s="201"/>
      <c r="E2" s="201"/>
      <c r="F2" s="201"/>
      <c r="G2" s="201"/>
      <c r="H2" s="201"/>
      <c r="I2" s="202"/>
      <c r="J2" s="83" t="s">
        <v>118</v>
      </c>
      <c r="K2" s="84"/>
      <c r="L2" s="84"/>
      <c r="M2" s="84"/>
      <c r="N2" s="84"/>
      <c r="O2" s="85"/>
      <c r="P2" s="83" t="s">
        <v>96</v>
      </c>
      <c r="Q2" s="142"/>
      <c r="R2" s="142"/>
      <c r="S2" s="142"/>
      <c r="T2" s="142"/>
      <c r="U2" s="142"/>
      <c r="V2" s="142"/>
      <c r="W2" s="142"/>
      <c r="X2" s="142"/>
      <c r="Y2" s="142"/>
      <c r="Z2" s="142"/>
      <c r="AA2" s="142"/>
      <c r="AB2" s="142"/>
      <c r="AC2" s="142"/>
      <c r="AD2" s="142"/>
      <c r="AE2" s="197" t="s">
        <v>100</v>
      </c>
      <c r="AF2" s="197"/>
      <c r="AG2" s="197"/>
      <c r="AH2" s="197"/>
      <c r="AI2" s="197"/>
      <c r="AJ2" s="197"/>
      <c r="AK2" s="197"/>
      <c r="AL2" s="197"/>
      <c r="AM2" s="197"/>
      <c r="AN2" s="197"/>
      <c r="AO2" s="197"/>
      <c r="AP2" s="197"/>
      <c r="AQ2" s="197"/>
      <c r="AR2" s="197"/>
      <c r="AS2" s="83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203" t="s">
        <v>121</v>
      </c>
      <c r="B3" s="204"/>
      <c r="C3" s="205" t="s">
        <v>133</v>
      </c>
      <c r="D3" s="206"/>
      <c r="E3" s="206"/>
      <c r="F3" s="206"/>
      <c r="G3" s="206"/>
      <c r="H3" s="206"/>
      <c r="I3" s="207"/>
      <c r="J3" s="80" t="s">
        <v>90</v>
      </c>
      <c r="K3" s="81"/>
      <c r="L3" s="81"/>
      <c r="M3" s="81"/>
      <c r="N3" s="81"/>
      <c r="O3" s="82"/>
      <c r="P3" s="195" t="s">
        <v>135</v>
      </c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96"/>
      <c r="AB3" s="196"/>
      <c r="AC3" s="196"/>
      <c r="AD3" s="196"/>
      <c r="AE3" s="168" t="s">
        <v>112</v>
      </c>
      <c r="AF3" s="168"/>
      <c r="AG3" s="168"/>
      <c r="AH3" s="168"/>
      <c r="AI3" s="168"/>
      <c r="AJ3" s="168"/>
      <c r="AK3" s="168"/>
      <c r="AL3" s="168"/>
      <c r="AM3" s="168"/>
      <c r="AN3" s="168"/>
      <c r="AO3" s="168"/>
      <c r="AP3" s="168"/>
      <c r="AQ3" s="168"/>
      <c r="AR3" s="168"/>
      <c r="AS3" s="169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00000000000001" customHeight="1">
      <c r="A4" s="95" t="s">
        <v>122</v>
      </c>
      <c r="B4" s="96"/>
      <c r="C4" s="87">
        <v>430830189</v>
      </c>
      <c r="D4" s="88"/>
      <c r="E4" s="88"/>
      <c r="F4" s="88"/>
      <c r="G4" s="88"/>
      <c r="H4" s="88"/>
      <c r="I4" s="89"/>
      <c r="J4" s="101" t="s">
        <v>116</v>
      </c>
      <c r="K4" s="102"/>
      <c r="L4" s="102"/>
      <c r="M4" s="102"/>
      <c r="N4" s="102"/>
      <c r="O4" s="103"/>
      <c r="P4" s="183" t="s">
        <v>93</v>
      </c>
      <c r="Q4" s="183"/>
      <c r="R4" s="183"/>
      <c r="S4" s="183"/>
      <c r="T4" s="183"/>
      <c r="U4" s="183"/>
      <c r="V4" s="183"/>
      <c r="W4" s="183"/>
      <c r="X4" s="183"/>
      <c r="Y4" s="183"/>
      <c r="Z4" s="183"/>
      <c r="AA4" s="183"/>
      <c r="AB4" s="183"/>
      <c r="AC4" s="183"/>
      <c r="AD4" s="183"/>
      <c r="AE4" s="183"/>
      <c r="AF4" s="183"/>
      <c r="AG4" s="183"/>
      <c r="AH4" s="183"/>
      <c r="AI4" s="183"/>
      <c r="AJ4" s="183"/>
      <c r="AK4" s="183"/>
      <c r="AL4" s="183"/>
      <c r="AM4" s="183"/>
      <c r="AN4" s="183"/>
      <c r="AO4" s="183"/>
      <c r="AP4" s="183"/>
      <c r="AQ4" s="183"/>
      <c r="AR4" s="183"/>
      <c r="AS4" s="184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97" t="s">
        <v>115</v>
      </c>
      <c r="B5" s="98"/>
      <c r="C5" s="90"/>
      <c r="D5" s="91"/>
      <c r="E5" s="91"/>
      <c r="F5" s="91"/>
      <c r="G5" s="91"/>
      <c r="H5" s="91"/>
      <c r="I5" s="92"/>
      <c r="J5" s="132">
        <v>22003</v>
      </c>
      <c r="K5" s="132"/>
      <c r="L5" s="132"/>
      <c r="M5" s="132"/>
      <c r="N5" s="132"/>
      <c r="O5" s="132"/>
      <c r="P5" s="185" t="s">
        <v>136</v>
      </c>
      <c r="Q5" s="186"/>
      <c r="R5" s="186"/>
      <c r="S5" s="186"/>
      <c r="T5" s="186"/>
      <c r="U5" s="186"/>
      <c r="V5" s="186"/>
      <c r="W5" s="186"/>
      <c r="X5" s="186"/>
      <c r="Y5" s="186"/>
      <c r="Z5" s="186"/>
      <c r="AA5" s="186"/>
      <c r="AB5" s="186"/>
      <c r="AC5" s="186"/>
      <c r="AD5" s="186"/>
      <c r="AE5" s="185" t="s">
        <v>137</v>
      </c>
      <c r="AF5" s="186"/>
      <c r="AG5" s="186"/>
      <c r="AH5" s="186"/>
      <c r="AI5" s="186"/>
      <c r="AJ5" s="186"/>
      <c r="AK5" s="187"/>
      <c r="AL5" s="187"/>
      <c r="AM5" s="187"/>
      <c r="AN5" s="187"/>
      <c r="AO5" s="187"/>
      <c r="AP5" s="187"/>
      <c r="AQ5" s="187"/>
      <c r="AR5" s="187"/>
      <c r="AS5" s="188"/>
      <c r="AT5" s="33"/>
      <c r="AV5" s="22" t="s">
        <v>92</v>
      </c>
      <c r="AW5" t="s">
        <v>117</v>
      </c>
    </row>
    <row r="6" spans="1:51" ht="22.5" customHeight="1">
      <c r="A6" s="55" t="s">
        <v>80</v>
      </c>
      <c r="B6" s="54"/>
      <c r="C6" s="213" t="s">
        <v>106</v>
      </c>
      <c r="D6" s="214"/>
      <c r="E6" s="191" t="s">
        <v>107</v>
      </c>
      <c r="F6" s="192"/>
      <c r="G6" s="86" t="s">
        <v>81</v>
      </c>
      <c r="H6" s="86"/>
      <c r="I6" s="86"/>
      <c r="J6" s="86" t="s">
        <v>2</v>
      </c>
      <c r="K6" s="86"/>
      <c r="L6" s="86"/>
      <c r="M6" s="86" t="s">
        <v>3</v>
      </c>
      <c r="N6" s="86"/>
      <c r="O6" s="86"/>
      <c r="P6" s="184" t="s">
        <v>94</v>
      </c>
      <c r="Q6" s="193"/>
      <c r="R6" s="193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193"/>
      <c r="AF6" s="193"/>
      <c r="AG6" s="193"/>
      <c r="AH6" s="193"/>
      <c r="AI6" s="193"/>
      <c r="AJ6" s="193"/>
      <c r="AK6" s="194" t="s">
        <v>95</v>
      </c>
      <c r="AL6" s="194"/>
      <c r="AM6" s="194"/>
      <c r="AN6" s="194"/>
      <c r="AO6" s="194"/>
      <c r="AP6" s="194"/>
      <c r="AQ6" s="194"/>
      <c r="AR6" s="194"/>
      <c r="AS6" s="194"/>
      <c r="AT6" s="34" t="s">
        <v>123</v>
      </c>
    </row>
    <row r="7" spans="1:51" ht="13.5" customHeight="1">
      <c r="A7" s="55"/>
      <c r="B7" s="54"/>
      <c r="C7" s="127" t="s">
        <v>140</v>
      </c>
      <c r="D7" s="57"/>
      <c r="E7" s="100" t="s">
        <v>145</v>
      </c>
      <c r="F7" s="59"/>
      <c r="G7" s="60">
        <v>507174799</v>
      </c>
      <c r="H7" s="60"/>
      <c r="I7" s="60"/>
      <c r="J7" s="60">
        <v>18442</v>
      </c>
      <c r="K7" s="60"/>
      <c r="L7" s="60"/>
      <c r="M7" s="133" t="s">
        <v>146</v>
      </c>
      <c r="N7" s="60"/>
      <c r="O7" s="60"/>
      <c r="P7" s="61" t="s">
        <v>7</v>
      </c>
      <c r="Q7" s="62"/>
      <c r="R7" s="63" t="s">
        <v>147</v>
      </c>
      <c r="S7" s="64"/>
      <c r="T7" s="64"/>
      <c r="U7" s="64"/>
      <c r="V7" s="27" t="s">
        <v>8</v>
      </c>
      <c r="W7" s="99" t="s">
        <v>148</v>
      </c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35" t="s">
        <v>9</v>
      </c>
      <c r="AL7" s="134" t="s">
        <v>149</v>
      </c>
      <c r="AM7" s="135"/>
      <c r="AN7" s="135"/>
      <c r="AO7" s="135"/>
      <c r="AP7" s="135"/>
      <c r="AQ7" s="135"/>
      <c r="AR7" s="135"/>
      <c r="AS7" s="36" t="s">
        <v>10</v>
      </c>
      <c r="AT7" s="222">
        <v>67</v>
      </c>
    </row>
    <row r="8" spans="1:51" ht="18" customHeight="1">
      <c r="A8" s="55"/>
      <c r="B8" s="54"/>
      <c r="C8" s="125" t="s">
        <v>138</v>
      </c>
      <c r="D8" s="68"/>
      <c r="E8" s="126" t="s">
        <v>139</v>
      </c>
      <c r="F8" s="70"/>
      <c r="G8" s="60"/>
      <c r="H8" s="60"/>
      <c r="I8" s="60"/>
      <c r="J8" s="60"/>
      <c r="K8" s="60"/>
      <c r="L8" s="60"/>
      <c r="M8" s="60"/>
      <c r="N8" s="60"/>
      <c r="O8" s="60"/>
      <c r="P8" s="136" t="s">
        <v>216</v>
      </c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137" t="s">
        <v>150</v>
      </c>
      <c r="AL8" s="138"/>
      <c r="AM8" s="138"/>
      <c r="AN8" s="138"/>
      <c r="AO8" s="37" t="s">
        <v>11</v>
      </c>
      <c r="AP8" s="139" t="s">
        <v>151</v>
      </c>
      <c r="AQ8" s="138"/>
      <c r="AR8" s="138"/>
      <c r="AS8" s="140"/>
      <c r="AT8" s="222"/>
    </row>
    <row r="9" spans="1:51" ht="14.45" customHeight="1">
      <c r="A9" s="53" t="s">
        <v>131</v>
      </c>
      <c r="B9" s="54"/>
      <c r="C9" s="127" t="s">
        <v>219</v>
      </c>
      <c r="D9" s="57"/>
      <c r="E9" s="100" t="s">
        <v>220</v>
      </c>
      <c r="F9" s="59"/>
      <c r="G9" s="60">
        <v>507162688</v>
      </c>
      <c r="H9" s="60"/>
      <c r="I9" s="60"/>
      <c r="J9" s="60">
        <v>18441</v>
      </c>
      <c r="K9" s="60"/>
      <c r="L9" s="60"/>
      <c r="M9" s="239" t="s">
        <v>221</v>
      </c>
      <c r="N9" s="60"/>
      <c r="O9" s="60"/>
      <c r="P9" s="61" t="s">
        <v>7</v>
      </c>
      <c r="Q9" s="62"/>
      <c r="R9" s="63" t="s">
        <v>222</v>
      </c>
      <c r="S9" s="64"/>
      <c r="T9" s="64"/>
      <c r="U9" s="64"/>
      <c r="V9" s="27" t="s">
        <v>8</v>
      </c>
      <c r="W9" s="99" t="s">
        <v>223</v>
      </c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6"/>
      <c r="AK9" s="35" t="s">
        <v>124</v>
      </c>
      <c r="AL9" s="134" t="s">
        <v>224</v>
      </c>
      <c r="AM9" s="135"/>
      <c r="AN9" s="135"/>
      <c r="AO9" s="135"/>
      <c r="AP9" s="135"/>
      <c r="AQ9" s="135"/>
      <c r="AR9" s="135"/>
      <c r="AS9" s="36" t="s">
        <v>125</v>
      </c>
      <c r="AT9" s="223">
        <v>55</v>
      </c>
    </row>
    <row r="10" spans="1:51" ht="18" customHeight="1">
      <c r="A10" s="55"/>
      <c r="B10" s="54"/>
      <c r="C10" s="125" t="s">
        <v>217</v>
      </c>
      <c r="D10" s="68"/>
      <c r="E10" s="126" t="s">
        <v>218</v>
      </c>
      <c r="F10" s="70"/>
      <c r="G10" s="60"/>
      <c r="H10" s="60"/>
      <c r="I10" s="60"/>
      <c r="J10" s="60"/>
      <c r="K10" s="60"/>
      <c r="L10" s="60"/>
      <c r="M10" s="60"/>
      <c r="N10" s="60"/>
      <c r="O10" s="60"/>
      <c r="P10" s="71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3"/>
      <c r="AK10" s="137" t="s">
        <v>225</v>
      </c>
      <c r="AL10" s="138"/>
      <c r="AM10" s="138"/>
      <c r="AN10" s="138"/>
      <c r="AO10" s="37" t="s">
        <v>126</v>
      </c>
      <c r="AP10" s="139" t="s">
        <v>226</v>
      </c>
      <c r="AQ10" s="138"/>
      <c r="AR10" s="138"/>
      <c r="AS10" s="140"/>
      <c r="AT10" s="223"/>
    </row>
    <row r="11" spans="1:51" ht="14.45" customHeight="1">
      <c r="A11" s="53" t="s">
        <v>132</v>
      </c>
      <c r="B11" s="54"/>
      <c r="C11" s="56"/>
      <c r="D11" s="57"/>
      <c r="E11" s="58"/>
      <c r="F11" s="59"/>
      <c r="G11" s="60"/>
      <c r="H11" s="60"/>
      <c r="I11" s="60"/>
      <c r="J11" s="60"/>
      <c r="K11" s="60"/>
      <c r="L11" s="60"/>
      <c r="M11" s="60"/>
      <c r="N11" s="60"/>
      <c r="O11" s="60"/>
      <c r="P11" s="61" t="s">
        <v>7</v>
      </c>
      <c r="Q11" s="62"/>
      <c r="R11" s="63"/>
      <c r="S11" s="64"/>
      <c r="T11" s="64"/>
      <c r="U11" s="64"/>
      <c r="V11" s="27" t="s">
        <v>8</v>
      </c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6"/>
      <c r="AK11" s="35" t="s">
        <v>9</v>
      </c>
      <c r="AL11" s="134"/>
      <c r="AM11" s="135"/>
      <c r="AN11" s="135"/>
      <c r="AO11" s="135"/>
      <c r="AP11" s="135"/>
      <c r="AQ11" s="135"/>
      <c r="AR11" s="135"/>
      <c r="AS11" s="36" t="s">
        <v>10</v>
      </c>
      <c r="AT11" s="223"/>
    </row>
    <row r="12" spans="1:51" ht="18" customHeight="1">
      <c r="A12" s="55"/>
      <c r="B12" s="54"/>
      <c r="C12" s="67"/>
      <c r="D12" s="68"/>
      <c r="E12" s="69"/>
      <c r="F12" s="70"/>
      <c r="G12" s="60"/>
      <c r="H12" s="60"/>
      <c r="I12" s="60"/>
      <c r="J12" s="60"/>
      <c r="K12" s="60"/>
      <c r="L12" s="60"/>
      <c r="M12" s="60"/>
      <c r="N12" s="60"/>
      <c r="O12" s="60"/>
      <c r="P12" s="71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3"/>
      <c r="AK12" s="190"/>
      <c r="AL12" s="138"/>
      <c r="AM12" s="138"/>
      <c r="AN12" s="138"/>
      <c r="AO12" s="37" t="s">
        <v>8</v>
      </c>
      <c r="AP12" s="138"/>
      <c r="AQ12" s="138"/>
      <c r="AR12" s="138"/>
      <c r="AS12" s="140"/>
      <c r="AT12" s="223"/>
    </row>
    <row r="13" spans="1:51" ht="14.45" customHeight="1">
      <c r="A13" s="55" t="s">
        <v>82</v>
      </c>
      <c r="B13" s="54"/>
      <c r="C13" s="127"/>
      <c r="D13" s="57"/>
      <c r="E13" s="100"/>
      <c r="F13" s="59"/>
      <c r="G13" s="60"/>
      <c r="H13" s="60"/>
      <c r="I13" s="60"/>
      <c r="J13" s="60"/>
      <c r="K13" s="60"/>
      <c r="L13" s="60"/>
      <c r="M13" s="60"/>
      <c r="N13" s="60"/>
      <c r="O13" s="60"/>
      <c r="P13" s="61" t="s">
        <v>7</v>
      </c>
      <c r="Q13" s="62"/>
      <c r="R13" s="64"/>
      <c r="S13" s="64"/>
      <c r="T13" s="64"/>
      <c r="U13" s="64"/>
      <c r="V13" s="27" t="s">
        <v>8</v>
      </c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6"/>
      <c r="AK13" s="35" t="s">
        <v>124</v>
      </c>
      <c r="AL13" s="135"/>
      <c r="AM13" s="135"/>
      <c r="AN13" s="135"/>
      <c r="AO13" s="135"/>
      <c r="AP13" s="135"/>
      <c r="AQ13" s="135"/>
      <c r="AR13" s="135"/>
      <c r="AS13" s="36" t="s">
        <v>125</v>
      </c>
      <c r="AT13" s="223"/>
    </row>
    <row r="14" spans="1:51" ht="18" customHeight="1">
      <c r="A14" s="55"/>
      <c r="B14" s="54"/>
      <c r="C14" s="125"/>
      <c r="D14" s="68"/>
      <c r="E14" s="126"/>
      <c r="F14" s="70"/>
      <c r="G14" s="60"/>
      <c r="H14" s="60"/>
      <c r="I14" s="60"/>
      <c r="J14" s="60"/>
      <c r="K14" s="60"/>
      <c r="L14" s="60"/>
      <c r="M14" s="60"/>
      <c r="N14" s="60"/>
      <c r="O14" s="60"/>
      <c r="P14" s="71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3"/>
      <c r="AK14" s="190"/>
      <c r="AL14" s="138"/>
      <c r="AM14" s="138"/>
      <c r="AN14" s="138"/>
      <c r="AO14" s="37" t="s">
        <v>126</v>
      </c>
      <c r="AP14" s="138"/>
      <c r="AQ14" s="138"/>
      <c r="AR14" s="138"/>
      <c r="AS14" s="140"/>
      <c r="AT14" s="223"/>
    </row>
    <row r="15" spans="1:51" ht="15" customHeight="1">
      <c r="A15" s="55" t="s">
        <v>83</v>
      </c>
      <c r="B15" s="54"/>
      <c r="C15" s="127"/>
      <c r="D15" s="57"/>
      <c r="E15" s="100"/>
      <c r="F15" s="59"/>
      <c r="G15" s="124"/>
      <c r="H15" s="124"/>
      <c r="I15" s="124"/>
      <c r="J15" s="124"/>
      <c r="K15" s="124"/>
      <c r="L15" s="124"/>
      <c r="M15" s="124"/>
      <c r="N15" s="124"/>
      <c r="O15" s="124"/>
      <c r="P15" s="24"/>
      <c r="Q15" s="25"/>
      <c r="R15" s="177"/>
      <c r="S15" s="177"/>
      <c r="T15" s="177"/>
      <c r="U15" s="177"/>
      <c r="V15" s="26"/>
      <c r="W15" s="177"/>
      <c r="X15" s="177"/>
      <c r="Y15" s="177"/>
      <c r="Z15" s="177"/>
      <c r="AA15" s="177"/>
      <c r="AB15" s="177"/>
      <c r="AC15" s="177"/>
      <c r="AD15" s="177"/>
      <c r="AE15" s="177"/>
      <c r="AF15" s="177"/>
      <c r="AG15" s="177"/>
      <c r="AH15" s="177"/>
      <c r="AI15" s="177"/>
      <c r="AJ15" s="182"/>
      <c r="AK15" s="38"/>
      <c r="AL15" s="170"/>
      <c r="AM15" s="170"/>
      <c r="AN15" s="170"/>
      <c r="AO15" s="170"/>
      <c r="AP15" s="170"/>
      <c r="AQ15" s="170"/>
      <c r="AR15" s="170"/>
      <c r="AS15" s="39"/>
      <c r="AT15" s="224"/>
    </row>
    <row r="16" spans="1:51" ht="18" customHeight="1">
      <c r="A16" s="55"/>
      <c r="B16" s="54"/>
      <c r="C16" s="125"/>
      <c r="D16" s="68"/>
      <c r="E16" s="126"/>
      <c r="F16" s="70"/>
      <c r="G16" s="124"/>
      <c r="H16" s="124"/>
      <c r="I16" s="124"/>
      <c r="J16" s="124"/>
      <c r="K16" s="124"/>
      <c r="L16" s="124"/>
      <c r="M16" s="124"/>
      <c r="N16" s="124"/>
      <c r="O16" s="124"/>
      <c r="P16" s="171"/>
      <c r="Q16" s="172"/>
      <c r="R16" s="172"/>
      <c r="S16" s="172"/>
      <c r="T16" s="172"/>
      <c r="U16" s="172"/>
      <c r="V16" s="172"/>
      <c r="W16" s="172"/>
      <c r="X16" s="172"/>
      <c r="Y16" s="172"/>
      <c r="Z16" s="172"/>
      <c r="AA16" s="172"/>
      <c r="AB16" s="172"/>
      <c r="AC16" s="172"/>
      <c r="AD16" s="172"/>
      <c r="AE16" s="172"/>
      <c r="AF16" s="172"/>
      <c r="AG16" s="172"/>
      <c r="AH16" s="172"/>
      <c r="AI16" s="172"/>
      <c r="AJ16" s="173"/>
      <c r="AK16" s="174"/>
      <c r="AL16" s="175"/>
      <c r="AM16" s="175"/>
      <c r="AN16" s="175"/>
      <c r="AO16" s="40"/>
      <c r="AP16" s="175"/>
      <c r="AQ16" s="175"/>
      <c r="AR16" s="175"/>
      <c r="AS16" s="176"/>
      <c r="AT16" s="224"/>
    </row>
    <row r="17" spans="1:46" ht="15" customHeight="1">
      <c r="A17" s="131" t="s">
        <v>97</v>
      </c>
      <c r="B17" s="54"/>
      <c r="C17" s="127" t="s">
        <v>143</v>
      </c>
      <c r="D17" s="57"/>
      <c r="E17" s="100" t="s">
        <v>144</v>
      </c>
      <c r="F17" s="59"/>
      <c r="G17" s="124"/>
      <c r="H17" s="124"/>
      <c r="I17" s="124"/>
      <c r="J17" s="124"/>
      <c r="K17" s="124"/>
      <c r="L17" s="124"/>
      <c r="M17" s="124"/>
      <c r="N17" s="124"/>
      <c r="O17" s="124"/>
      <c r="P17" s="61" t="s">
        <v>7</v>
      </c>
      <c r="Q17" s="62"/>
      <c r="R17" s="63" t="s">
        <v>152</v>
      </c>
      <c r="S17" s="64"/>
      <c r="T17" s="64"/>
      <c r="U17" s="64"/>
      <c r="V17" s="27" t="s">
        <v>8</v>
      </c>
      <c r="W17" s="99" t="s">
        <v>153</v>
      </c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6"/>
      <c r="AK17" s="35" t="s">
        <v>124</v>
      </c>
      <c r="AL17" s="134" t="s">
        <v>155</v>
      </c>
      <c r="AM17" s="135"/>
      <c r="AN17" s="135"/>
      <c r="AO17" s="135"/>
      <c r="AP17" s="135"/>
      <c r="AQ17" s="135"/>
      <c r="AR17" s="135"/>
      <c r="AS17" s="36" t="s">
        <v>125</v>
      </c>
      <c r="AT17" s="223">
        <v>59</v>
      </c>
    </row>
    <row r="18" spans="1:46" ht="18" customHeight="1">
      <c r="A18" s="55"/>
      <c r="B18" s="54"/>
      <c r="C18" s="125" t="s">
        <v>141</v>
      </c>
      <c r="D18" s="68"/>
      <c r="E18" s="126" t="s">
        <v>142</v>
      </c>
      <c r="F18" s="70"/>
      <c r="G18" s="124"/>
      <c r="H18" s="124"/>
      <c r="I18" s="124"/>
      <c r="J18" s="124"/>
      <c r="K18" s="124"/>
      <c r="L18" s="124"/>
      <c r="M18" s="124"/>
      <c r="N18" s="124"/>
      <c r="O18" s="124"/>
      <c r="P18" s="136" t="s">
        <v>154</v>
      </c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3"/>
      <c r="AK18" s="137" t="s">
        <v>156</v>
      </c>
      <c r="AL18" s="138"/>
      <c r="AM18" s="138"/>
      <c r="AN18" s="138"/>
      <c r="AO18" s="37" t="s">
        <v>126</v>
      </c>
      <c r="AP18" s="139" t="s">
        <v>157</v>
      </c>
      <c r="AQ18" s="138"/>
      <c r="AR18" s="138"/>
      <c r="AS18" s="140"/>
      <c r="AT18" s="223"/>
    </row>
    <row r="19" spans="1:46">
      <c r="A19" s="55" t="s">
        <v>0</v>
      </c>
      <c r="B19" s="54"/>
      <c r="C19" s="145" t="str">
        <f>IF(P18="","",P18)</f>
        <v>千葉市美浜区幕張西5-11-13</v>
      </c>
      <c r="D19" s="145"/>
      <c r="E19" s="145"/>
      <c r="F19" s="145"/>
      <c r="G19" s="145"/>
      <c r="H19" s="145"/>
      <c r="I19" s="145"/>
      <c r="J19" s="145"/>
      <c r="K19" s="145"/>
      <c r="L19" s="145"/>
      <c r="M19" s="145"/>
      <c r="N19" s="145"/>
      <c r="O19" s="145"/>
      <c r="P19" s="41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3"/>
    </row>
    <row r="20" spans="1:46">
      <c r="A20" s="55"/>
      <c r="B20" s="54"/>
      <c r="C20" s="145"/>
      <c r="D20" s="145"/>
      <c r="E20" s="145"/>
      <c r="F20" s="145"/>
      <c r="G20" s="145"/>
      <c r="H20" s="145"/>
      <c r="I20" s="145"/>
      <c r="J20" s="145"/>
      <c r="K20" s="145"/>
      <c r="L20" s="145"/>
      <c r="M20" s="145"/>
      <c r="N20" s="145"/>
      <c r="O20" s="145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55" t="s">
        <v>1</v>
      </c>
      <c r="B21" s="54"/>
      <c r="C21" s="145" t="str">
        <f>IF(AL17="","",AL17&amp;"-"&amp;AK18&amp;"-"&amp;AP18)</f>
        <v>043-350-5280</v>
      </c>
      <c r="D21" s="145"/>
      <c r="E21" s="145"/>
      <c r="F21" s="145"/>
      <c r="G21" s="145"/>
      <c r="H21" s="145"/>
      <c r="I21" s="145"/>
      <c r="J21" s="145"/>
      <c r="K21" s="145"/>
      <c r="L21" s="145"/>
      <c r="M21" s="145"/>
      <c r="N21" s="145"/>
      <c r="O21" s="145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>
      <c r="A22" s="55"/>
      <c r="B22" s="54"/>
      <c r="C22" s="145"/>
      <c r="D22" s="145"/>
      <c r="E22" s="145"/>
      <c r="F22" s="145"/>
      <c r="G22" s="145"/>
      <c r="H22" s="145"/>
      <c r="I22" s="145"/>
      <c r="J22" s="145"/>
      <c r="K22" s="145"/>
      <c r="L22" s="145"/>
      <c r="M22" s="145"/>
      <c r="N22" s="145"/>
      <c r="O22" s="145"/>
      <c r="P22" s="44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6"/>
    </row>
    <row r="23" spans="1:46" ht="14.45" customHeight="1">
      <c r="A23" s="55" t="s">
        <v>84</v>
      </c>
      <c r="B23" s="54"/>
      <c r="C23" s="74" t="s">
        <v>158</v>
      </c>
      <c r="D23" s="75"/>
      <c r="E23" s="75">
        <v>8844</v>
      </c>
      <c r="F23" s="75"/>
      <c r="G23" s="75">
        <v>8705</v>
      </c>
      <c r="H23" s="75"/>
      <c r="I23" s="28"/>
      <c r="J23" s="28"/>
      <c r="K23" s="28"/>
      <c r="L23" s="28"/>
      <c r="M23" s="28"/>
      <c r="N23" s="28"/>
      <c r="O23" s="29"/>
      <c r="P23" s="44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6"/>
    </row>
    <row r="24" spans="1:46" ht="14.45" customHeight="1" thickBot="1">
      <c r="A24" s="93"/>
      <c r="B24" s="94"/>
      <c r="C24" s="76"/>
      <c r="D24" s="77"/>
      <c r="E24" s="77"/>
      <c r="F24" s="77"/>
      <c r="G24" s="77"/>
      <c r="H24" s="77"/>
      <c r="I24" s="30"/>
      <c r="J24" s="30"/>
      <c r="K24" s="30"/>
      <c r="L24" s="30"/>
      <c r="M24" s="30"/>
      <c r="N24" s="30"/>
      <c r="O24" s="31"/>
      <c r="P24" s="47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9"/>
    </row>
    <row r="25" spans="1:46" ht="14.1" customHeight="1" thickBot="1">
      <c r="A25" s="129" t="s">
        <v>129</v>
      </c>
      <c r="B25" s="128" t="s">
        <v>85</v>
      </c>
      <c r="C25" s="146" t="s">
        <v>104</v>
      </c>
      <c r="D25" s="147"/>
      <c r="E25" s="148" t="s">
        <v>105</v>
      </c>
      <c r="F25" s="149"/>
      <c r="G25" s="128" t="s">
        <v>86</v>
      </c>
      <c r="H25" s="128"/>
      <c r="I25" s="128" t="s">
        <v>87</v>
      </c>
      <c r="J25" s="128"/>
      <c r="K25" s="128"/>
      <c r="L25" s="128"/>
      <c r="M25" s="128" t="s">
        <v>88</v>
      </c>
      <c r="N25" s="128"/>
      <c r="O25" s="128"/>
      <c r="P25" s="197" t="s">
        <v>98</v>
      </c>
      <c r="Q25" s="128"/>
      <c r="R25" s="128"/>
      <c r="S25" s="128"/>
      <c r="T25" s="151"/>
      <c r="U25" s="23"/>
      <c r="V25" s="23"/>
      <c r="W25" s="23"/>
      <c r="X25" s="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14.1" customHeight="1">
      <c r="A26" s="130"/>
      <c r="B26" s="54"/>
      <c r="C26" s="155" t="s">
        <v>102</v>
      </c>
      <c r="D26" s="156"/>
      <c r="E26" s="157" t="s">
        <v>103</v>
      </c>
      <c r="F26" s="158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212"/>
      <c r="U26" s="1"/>
      <c r="V26" s="1"/>
      <c r="W26" s="1"/>
      <c r="X26" s="1"/>
      <c r="Y26" s="141" t="s">
        <v>99</v>
      </c>
      <c r="Z26" s="142"/>
      <c r="AA26" s="142"/>
      <c r="AB26" s="142"/>
      <c r="AC26" s="142"/>
      <c r="AD26" s="142"/>
      <c r="AE26" s="142"/>
      <c r="AF26" s="142"/>
      <c r="AG26" s="143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0">
        <v>1</v>
      </c>
      <c r="B27" s="144" t="s">
        <v>159</v>
      </c>
      <c r="C27" s="127" t="s">
        <v>193</v>
      </c>
      <c r="D27" s="57"/>
      <c r="E27" s="100" t="s">
        <v>194</v>
      </c>
      <c r="F27" s="59"/>
      <c r="G27" s="119">
        <v>5</v>
      </c>
      <c r="H27" s="106"/>
      <c r="I27" s="119" t="s">
        <v>182</v>
      </c>
      <c r="J27" s="105"/>
      <c r="K27" s="105"/>
      <c r="L27" s="106"/>
      <c r="M27" s="110">
        <v>520877908</v>
      </c>
      <c r="N27" s="105"/>
      <c r="O27" s="106"/>
      <c r="P27" s="110">
        <v>135</v>
      </c>
      <c r="Q27" s="105"/>
      <c r="R27" s="105"/>
      <c r="S27" s="105"/>
      <c r="T27" s="111"/>
      <c r="U27" s="1"/>
      <c r="V27" s="1"/>
      <c r="W27" s="1"/>
      <c r="X27" s="1"/>
      <c r="Y27" s="113">
        <v>11</v>
      </c>
      <c r="Z27" s="114"/>
      <c r="AA27" s="114"/>
      <c r="AB27" s="114"/>
      <c r="AC27" s="114"/>
      <c r="AD27" s="114"/>
      <c r="AE27" s="114"/>
      <c r="AF27" s="114"/>
      <c r="AG27" s="115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thickBot="1">
      <c r="A28" s="121"/>
      <c r="B28" s="123"/>
      <c r="C28" s="125" t="s">
        <v>160</v>
      </c>
      <c r="D28" s="68"/>
      <c r="E28" s="126" t="s">
        <v>161</v>
      </c>
      <c r="F28" s="70"/>
      <c r="G28" s="107"/>
      <c r="H28" s="109"/>
      <c r="I28" s="107"/>
      <c r="J28" s="108"/>
      <c r="K28" s="108"/>
      <c r="L28" s="109"/>
      <c r="M28" s="107"/>
      <c r="N28" s="108"/>
      <c r="O28" s="109"/>
      <c r="P28" s="107"/>
      <c r="Q28" s="108"/>
      <c r="R28" s="108"/>
      <c r="S28" s="108"/>
      <c r="T28" s="112"/>
      <c r="U28" s="1"/>
      <c r="V28" s="1"/>
      <c r="W28" s="1"/>
      <c r="X28" s="1"/>
      <c r="Y28" s="116"/>
      <c r="Z28" s="117"/>
      <c r="AA28" s="117"/>
      <c r="AB28" s="117"/>
      <c r="AC28" s="117"/>
      <c r="AD28" s="117"/>
      <c r="AE28" s="117"/>
      <c r="AF28" s="117"/>
      <c r="AG28" s="118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0">
        <v>2</v>
      </c>
      <c r="B29" s="122">
        <v>2</v>
      </c>
      <c r="C29" s="127" t="s">
        <v>195</v>
      </c>
      <c r="D29" s="57"/>
      <c r="E29" s="100" t="s">
        <v>196</v>
      </c>
      <c r="F29" s="59"/>
      <c r="G29" s="119">
        <v>5</v>
      </c>
      <c r="H29" s="106"/>
      <c r="I29" s="119" t="s">
        <v>183</v>
      </c>
      <c r="J29" s="105"/>
      <c r="K29" s="105"/>
      <c r="L29" s="106"/>
      <c r="M29" s="110">
        <v>520877878</v>
      </c>
      <c r="N29" s="105"/>
      <c r="O29" s="106"/>
      <c r="P29" s="110">
        <v>147</v>
      </c>
      <c r="Q29" s="105"/>
      <c r="R29" s="105"/>
      <c r="S29" s="105"/>
      <c r="T29" s="11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1"/>
      <c r="B30" s="123"/>
      <c r="C30" s="125" t="s">
        <v>162</v>
      </c>
      <c r="D30" s="68"/>
      <c r="E30" s="126" t="s">
        <v>163</v>
      </c>
      <c r="F30" s="70"/>
      <c r="G30" s="107"/>
      <c r="H30" s="109"/>
      <c r="I30" s="107"/>
      <c r="J30" s="108"/>
      <c r="K30" s="108"/>
      <c r="L30" s="109"/>
      <c r="M30" s="107"/>
      <c r="N30" s="108"/>
      <c r="O30" s="109"/>
      <c r="P30" s="107"/>
      <c r="Q30" s="108"/>
      <c r="R30" s="108"/>
      <c r="S30" s="108"/>
      <c r="T30" s="11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>
      <c r="A31" s="120">
        <v>3</v>
      </c>
      <c r="B31" s="122">
        <v>3</v>
      </c>
      <c r="C31" s="127" t="s">
        <v>197</v>
      </c>
      <c r="D31" s="57"/>
      <c r="E31" s="100" t="s">
        <v>198</v>
      </c>
      <c r="F31" s="59"/>
      <c r="G31" s="119">
        <v>5</v>
      </c>
      <c r="H31" s="106"/>
      <c r="I31" s="119" t="s">
        <v>184</v>
      </c>
      <c r="J31" s="105"/>
      <c r="K31" s="105"/>
      <c r="L31" s="106"/>
      <c r="M31" s="110">
        <v>523177951</v>
      </c>
      <c r="N31" s="105"/>
      <c r="O31" s="106"/>
      <c r="P31" s="110">
        <v>141</v>
      </c>
      <c r="Q31" s="105"/>
      <c r="R31" s="105"/>
      <c r="S31" s="105"/>
      <c r="T31" s="11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1"/>
      <c r="B32" s="123"/>
      <c r="C32" s="125" t="s">
        <v>164</v>
      </c>
      <c r="D32" s="68"/>
      <c r="E32" s="126" t="s">
        <v>165</v>
      </c>
      <c r="F32" s="70"/>
      <c r="G32" s="107"/>
      <c r="H32" s="109"/>
      <c r="I32" s="107"/>
      <c r="J32" s="108"/>
      <c r="K32" s="108"/>
      <c r="L32" s="109"/>
      <c r="M32" s="107"/>
      <c r="N32" s="108"/>
      <c r="O32" s="109"/>
      <c r="P32" s="107"/>
      <c r="Q32" s="108"/>
      <c r="R32" s="108"/>
      <c r="S32" s="108"/>
      <c r="T32" s="112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 thickBot="1">
      <c r="A33" s="120">
        <v>4</v>
      </c>
      <c r="B33" s="122">
        <v>4</v>
      </c>
      <c r="C33" s="127" t="s">
        <v>199</v>
      </c>
      <c r="D33" s="57"/>
      <c r="E33" s="100" t="s">
        <v>200</v>
      </c>
      <c r="F33" s="59"/>
      <c r="G33" s="119">
        <v>5</v>
      </c>
      <c r="H33" s="106"/>
      <c r="I33" s="119" t="s">
        <v>185</v>
      </c>
      <c r="J33" s="105"/>
      <c r="K33" s="105"/>
      <c r="L33" s="106"/>
      <c r="M33" s="110">
        <v>520877885</v>
      </c>
      <c r="N33" s="105"/>
      <c r="O33" s="106"/>
      <c r="P33" s="110">
        <v>158</v>
      </c>
      <c r="Q33" s="105"/>
      <c r="R33" s="105"/>
      <c r="S33" s="105"/>
      <c r="T33" s="11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>
      <c r="A34" s="121"/>
      <c r="B34" s="123"/>
      <c r="C34" s="125" t="s">
        <v>166</v>
      </c>
      <c r="D34" s="68"/>
      <c r="E34" s="126" t="s">
        <v>167</v>
      </c>
      <c r="F34" s="70"/>
      <c r="G34" s="107"/>
      <c r="H34" s="109"/>
      <c r="I34" s="107"/>
      <c r="J34" s="108"/>
      <c r="K34" s="108"/>
      <c r="L34" s="109"/>
      <c r="M34" s="107"/>
      <c r="N34" s="108"/>
      <c r="O34" s="109"/>
      <c r="P34" s="107"/>
      <c r="Q34" s="108"/>
      <c r="R34" s="108"/>
      <c r="S34" s="108"/>
      <c r="T34" s="112"/>
      <c r="U34" s="1"/>
      <c r="V34" s="1"/>
      <c r="W34" s="1"/>
      <c r="X34" s="1"/>
      <c r="Y34" s="141" t="s">
        <v>128</v>
      </c>
      <c r="Z34" s="142"/>
      <c r="AA34" s="142"/>
      <c r="AB34" s="142"/>
      <c r="AC34" s="142"/>
      <c r="AD34" s="142"/>
      <c r="AE34" s="142"/>
      <c r="AF34" s="142"/>
      <c r="AG34" s="143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0">
        <v>5</v>
      </c>
      <c r="B35" s="122">
        <v>5</v>
      </c>
      <c r="C35" s="127" t="s">
        <v>201</v>
      </c>
      <c r="D35" s="57"/>
      <c r="E35" s="100" t="s">
        <v>202</v>
      </c>
      <c r="F35" s="59"/>
      <c r="G35" s="119">
        <v>5</v>
      </c>
      <c r="H35" s="106"/>
      <c r="I35" s="119" t="s">
        <v>186</v>
      </c>
      <c r="J35" s="105"/>
      <c r="K35" s="105"/>
      <c r="L35" s="106"/>
      <c r="M35" s="110">
        <v>522871447</v>
      </c>
      <c r="N35" s="105"/>
      <c r="O35" s="106"/>
      <c r="P35" s="110">
        <v>149</v>
      </c>
      <c r="Q35" s="105"/>
      <c r="R35" s="105"/>
      <c r="S35" s="105"/>
      <c r="T35" s="111"/>
      <c r="U35" s="1"/>
      <c r="V35" s="1"/>
      <c r="W35" s="1"/>
      <c r="X35" s="1"/>
      <c r="Y35" s="208">
        <v>1</v>
      </c>
      <c r="Z35" s="105"/>
      <c r="AA35" s="105"/>
      <c r="AB35" s="105"/>
      <c r="AC35" s="105"/>
      <c r="AD35" s="105"/>
      <c r="AE35" s="105"/>
      <c r="AF35" s="105"/>
      <c r="AG35" s="11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thickBot="1">
      <c r="A36" s="121"/>
      <c r="B36" s="123"/>
      <c r="C36" s="125" t="s">
        <v>168</v>
      </c>
      <c r="D36" s="68"/>
      <c r="E36" s="126" t="s">
        <v>169</v>
      </c>
      <c r="F36" s="70"/>
      <c r="G36" s="107"/>
      <c r="H36" s="109"/>
      <c r="I36" s="107"/>
      <c r="J36" s="108"/>
      <c r="K36" s="108"/>
      <c r="L36" s="109"/>
      <c r="M36" s="107"/>
      <c r="N36" s="108"/>
      <c r="O36" s="109"/>
      <c r="P36" s="107"/>
      <c r="Q36" s="108"/>
      <c r="R36" s="108"/>
      <c r="S36" s="108"/>
      <c r="T36" s="112"/>
      <c r="U36" s="1"/>
      <c r="V36" s="1"/>
      <c r="W36" s="1"/>
      <c r="X36" s="1"/>
      <c r="Y36" s="209"/>
      <c r="Z36" s="210"/>
      <c r="AA36" s="210"/>
      <c r="AB36" s="210"/>
      <c r="AC36" s="210"/>
      <c r="AD36" s="210"/>
      <c r="AE36" s="210"/>
      <c r="AF36" s="210"/>
      <c r="AG36" s="21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0">
        <v>6</v>
      </c>
      <c r="B37" s="122">
        <v>6</v>
      </c>
      <c r="C37" s="127" t="s">
        <v>203</v>
      </c>
      <c r="D37" s="57"/>
      <c r="E37" s="100" t="s">
        <v>204</v>
      </c>
      <c r="F37" s="59"/>
      <c r="G37" s="119">
        <v>5</v>
      </c>
      <c r="H37" s="106"/>
      <c r="I37" s="119" t="s">
        <v>187</v>
      </c>
      <c r="J37" s="105"/>
      <c r="K37" s="105"/>
      <c r="L37" s="106"/>
      <c r="M37" s="110">
        <v>521220154</v>
      </c>
      <c r="N37" s="105"/>
      <c r="O37" s="106"/>
      <c r="P37" s="110">
        <v>154</v>
      </c>
      <c r="Q37" s="105"/>
      <c r="R37" s="105"/>
      <c r="S37" s="105"/>
      <c r="T37" s="11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1"/>
      <c r="B38" s="123"/>
      <c r="C38" s="125" t="s">
        <v>170</v>
      </c>
      <c r="D38" s="68"/>
      <c r="E38" s="126" t="s">
        <v>171</v>
      </c>
      <c r="F38" s="70"/>
      <c r="G38" s="107"/>
      <c r="H38" s="109"/>
      <c r="I38" s="107"/>
      <c r="J38" s="108"/>
      <c r="K38" s="108"/>
      <c r="L38" s="109"/>
      <c r="M38" s="107"/>
      <c r="N38" s="108"/>
      <c r="O38" s="109"/>
      <c r="P38" s="107"/>
      <c r="Q38" s="108"/>
      <c r="R38" s="108"/>
      <c r="S38" s="108"/>
      <c r="T38" s="11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0">
        <v>7</v>
      </c>
      <c r="B39" s="122">
        <v>7</v>
      </c>
      <c r="C39" s="56" t="s">
        <v>205</v>
      </c>
      <c r="D39" s="57"/>
      <c r="E39" s="58" t="s">
        <v>206</v>
      </c>
      <c r="F39" s="59"/>
      <c r="G39" s="104">
        <v>5</v>
      </c>
      <c r="H39" s="106"/>
      <c r="I39" s="104" t="s">
        <v>188</v>
      </c>
      <c r="J39" s="105"/>
      <c r="K39" s="105"/>
      <c r="L39" s="106"/>
      <c r="M39" s="110">
        <v>521455372</v>
      </c>
      <c r="N39" s="105"/>
      <c r="O39" s="106"/>
      <c r="P39" s="110">
        <v>140</v>
      </c>
      <c r="Q39" s="105"/>
      <c r="R39" s="105"/>
      <c r="S39" s="105"/>
      <c r="T39" s="11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1"/>
      <c r="B40" s="123"/>
      <c r="C40" s="125" t="s">
        <v>172</v>
      </c>
      <c r="D40" s="68"/>
      <c r="E40" s="69" t="s">
        <v>173</v>
      </c>
      <c r="F40" s="70"/>
      <c r="G40" s="107"/>
      <c r="H40" s="109"/>
      <c r="I40" s="107"/>
      <c r="J40" s="108"/>
      <c r="K40" s="108"/>
      <c r="L40" s="109"/>
      <c r="M40" s="107"/>
      <c r="N40" s="108"/>
      <c r="O40" s="109"/>
      <c r="P40" s="107"/>
      <c r="Q40" s="108"/>
      <c r="R40" s="108"/>
      <c r="S40" s="108"/>
      <c r="T40" s="11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0">
        <v>8</v>
      </c>
      <c r="B41" s="122">
        <v>8</v>
      </c>
      <c r="C41" s="127" t="s">
        <v>207</v>
      </c>
      <c r="D41" s="57"/>
      <c r="E41" s="100" t="s">
        <v>208</v>
      </c>
      <c r="F41" s="59"/>
      <c r="G41" s="119">
        <v>5</v>
      </c>
      <c r="H41" s="106"/>
      <c r="I41" s="119" t="s">
        <v>189</v>
      </c>
      <c r="J41" s="105"/>
      <c r="K41" s="105"/>
      <c r="L41" s="106"/>
      <c r="M41" s="110">
        <v>523239031</v>
      </c>
      <c r="N41" s="105"/>
      <c r="O41" s="106"/>
      <c r="P41" s="110">
        <v>146</v>
      </c>
      <c r="Q41" s="105"/>
      <c r="R41" s="105"/>
      <c r="S41" s="105"/>
      <c r="T41" s="11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1"/>
      <c r="B42" s="123"/>
      <c r="C42" s="125" t="s">
        <v>174</v>
      </c>
      <c r="D42" s="68"/>
      <c r="E42" s="126" t="s">
        <v>175</v>
      </c>
      <c r="F42" s="70"/>
      <c r="G42" s="107"/>
      <c r="H42" s="109"/>
      <c r="I42" s="107"/>
      <c r="J42" s="108"/>
      <c r="K42" s="108"/>
      <c r="L42" s="109"/>
      <c r="M42" s="107"/>
      <c r="N42" s="108"/>
      <c r="O42" s="109"/>
      <c r="P42" s="107"/>
      <c r="Q42" s="108"/>
      <c r="R42" s="108"/>
      <c r="S42" s="108"/>
      <c r="T42" s="11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0">
        <v>9</v>
      </c>
      <c r="B43" s="122">
        <v>9</v>
      </c>
      <c r="C43" s="56" t="s">
        <v>209</v>
      </c>
      <c r="D43" s="57"/>
      <c r="E43" s="58" t="s">
        <v>210</v>
      </c>
      <c r="F43" s="59"/>
      <c r="G43" s="119">
        <v>5</v>
      </c>
      <c r="H43" s="106"/>
      <c r="I43" s="119" t="s">
        <v>190</v>
      </c>
      <c r="J43" s="105"/>
      <c r="K43" s="105"/>
      <c r="L43" s="106"/>
      <c r="M43" s="110">
        <v>526317996</v>
      </c>
      <c r="N43" s="105"/>
      <c r="O43" s="106"/>
      <c r="P43" s="110">
        <v>159</v>
      </c>
      <c r="Q43" s="105"/>
      <c r="R43" s="105"/>
      <c r="S43" s="105"/>
      <c r="T43" s="11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1"/>
      <c r="B44" s="123"/>
      <c r="C44" s="67" t="s">
        <v>176</v>
      </c>
      <c r="D44" s="68"/>
      <c r="E44" s="69" t="s">
        <v>177</v>
      </c>
      <c r="F44" s="70"/>
      <c r="G44" s="107"/>
      <c r="H44" s="109"/>
      <c r="I44" s="107"/>
      <c r="J44" s="108"/>
      <c r="K44" s="108"/>
      <c r="L44" s="109"/>
      <c r="M44" s="107"/>
      <c r="N44" s="108"/>
      <c r="O44" s="109"/>
      <c r="P44" s="107"/>
      <c r="Q44" s="108"/>
      <c r="R44" s="108"/>
      <c r="S44" s="108"/>
      <c r="T44" s="11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0">
        <v>10</v>
      </c>
      <c r="B45" s="122">
        <v>10</v>
      </c>
      <c r="C45" s="56" t="s">
        <v>211</v>
      </c>
      <c r="D45" s="57"/>
      <c r="E45" s="58" t="s">
        <v>212</v>
      </c>
      <c r="F45" s="59"/>
      <c r="G45" s="119">
        <v>4</v>
      </c>
      <c r="H45" s="106"/>
      <c r="I45" s="104" t="s">
        <v>191</v>
      </c>
      <c r="J45" s="105"/>
      <c r="K45" s="105"/>
      <c r="L45" s="106"/>
      <c r="M45" s="110">
        <v>521995076</v>
      </c>
      <c r="N45" s="105"/>
      <c r="O45" s="106"/>
      <c r="P45" s="110">
        <v>135</v>
      </c>
      <c r="Q45" s="105"/>
      <c r="R45" s="105"/>
      <c r="S45" s="105"/>
      <c r="T45" s="11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1"/>
      <c r="B46" s="123"/>
      <c r="C46" s="67" t="s">
        <v>178</v>
      </c>
      <c r="D46" s="68"/>
      <c r="E46" s="69" t="s">
        <v>179</v>
      </c>
      <c r="F46" s="70"/>
      <c r="G46" s="107"/>
      <c r="H46" s="109"/>
      <c r="I46" s="107"/>
      <c r="J46" s="108"/>
      <c r="K46" s="108"/>
      <c r="L46" s="109"/>
      <c r="M46" s="107"/>
      <c r="N46" s="108"/>
      <c r="O46" s="109"/>
      <c r="P46" s="107"/>
      <c r="Q46" s="108"/>
      <c r="R46" s="108"/>
      <c r="S46" s="108"/>
      <c r="T46" s="11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0">
        <v>11</v>
      </c>
      <c r="B47" s="122">
        <v>11</v>
      </c>
      <c r="C47" s="56" t="s">
        <v>213</v>
      </c>
      <c r="D47" s="57"/>
      <c r="E47" s="58" t="s">
        <v>214</v>
      </c>
      <c r="F47" s="59"/>
      <c r="G47" s="119">
        <v>4</v>
      </c>
      <c r="H47" s="106"/>
      <c r="I47" s="104" t="s">
        <v>192</v>
      </c>
      <c r="J47" s="105"/>
      <c r="K47" s="105"/>
      <c r="L47" s="106"/>
      <c r="M47" s="110">
        <v>523846543</v>
      </c>
      <c r="N47" s="105"/>
      <c r="O47" s="106"/>
      <c r="P47" s="110">
        <v>147</v>
      </c>
      <c r="Q47" s="105"/>
      <c r="R47" s="105"/>
      <c r="S47" s="105"/>
      <c r="T47" s="11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21"/>
      <c r="B48" s="123"/>
      <c r="C48" s="67" t="s">
        <v>180</v>
      </c>
      <c r="D48" s="68"/>
      <c r="E48" s="69" t="s">
        <v>181</v>
      </c>
      <c r="F48" s="70"/>
      <c r="G48" s="107"/>
      <c r="H48" s="109"/>
      <c r="I48" s="107"/>
      <c r="J48" s="108"/>
      <c r="K48" s="108"/>
      <c r="L48" s="109"/>
      <c r="M48" s="107"/>
      <c r="N48" s="108"/>
      <c r="O48" s="109"/>
      <c r="P48" s="107"/>
      <c r="Q48" s="108"/>
      <c r="R48" s="108"/>
      <c r="S48" s="108"/>
      <c r="T48" s="11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120">
        <v>12</v>
      </c>
      <c r="B49" s="122"/>
      <c r="C49" s="56"/>
      <c r="D49" s="57"/>
      <c r="E49" s="58"/>
      <c r="F49" s="59"/>
      <c r="G49" s="119"/>
      <c r="H49" s="106"/>
      <c r="I49" s="104"/>
      <c r="J49" s="105"/>
      <c r="K49" s="105"/>
      <c r="L49" s="106"/>
      <c r="M49" s="110"/>
      <c r="N49" s="105"/>
      <c r="O49" s="106"/>
      <c r="P49" s="110"/>
      <c r="Q49" s="105"/>
      <c r="R49" s="105"/>
      <c r="S49" s="105"/>
      <c r="T49" s="11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62"/>
      <c r="B50" s="163"/>
      <c r="C50" s="164"/>
      <c r="D50" s="165"/>
      <c r="E50" s="166"/>
      <c r="F50" s="167"/>
      <c r="G50" s="107"/>
      <c r="H50" s="109"/>
      <c r="I50" s="159"/>
      <c r="J50" s="160"/>
      <c r="K50" s="160"/>
      <c r="L50" s="161"/>
      <c r="M50" s="159"/>
      <c r="N50" s="160"/>
      <c r="O50" s="161"/>
      <c r="P50" s="159"/>
      <c r="Q50" s="160"/>
      <c r="R50" s="160"/>
      <c r="S50" s="160"/>
      <c r="T50" s="189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55">
        <v>13</v>
      </c>
      <c r="B51" s="122"/>
      <c r="C51" s="56"/>
      <c r="D51" s="57"/>
      <c r="E51" s="58"/>
      <c r="F51" s="59"/>
      <c r="G51" s="119"/>
      <c r="H51" s="106"/>
      <c r="I51" s="104"/>
      <c r="J51" s="105"/>
      <c r="K51" s="105"/>
      <c r="L51" s="106"/>
      <c r="M51" s="110"/>
      <c r="N51" s="105"/>
      <c r="O51" s="106"/>
      <c r="P51" s="110"/>
      <c r="Q51" s="105"/>
      <c r="R51" s="105"/>
      <c r="S51" s="105"/>
      <c r="T51" s="11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>
      <c r="A52" s="55"/>
      <c r="B52" s="123"/>
      <c r="C52" s="67"/>
      <c r="D52" s="68"/>
      <c r="E52" s="69"/>
      <c r="F52" s="70"/>
      <c r="G52" s="107"/>
      <c r="H52" s="109"/>
      <c r="I52" s="107"/>
      <c r="J52" s="108"/>
      <c r="K52" s="108"/>
      <c r="L52" s="109"/>
      <c r="M52" s="107"/>
      <c r="N52" s="108"/>
      <c r="O52" s="109"/>
      <c r="P52" s="107"/>
      <c r="Q52" s="108"/>
      <c r="R52" s="108"/>
      <c r="S52" s="108"/>
      <c r="T52" s="11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95" customHeight="1">
      <c r="A53" s="55">
        <v>14</v>
      </c>
      <c r="B53" s="122"/>
      <c r="C53" s="56"/>
      <c r="D53" s="57"/>
      <c r="E53" s="58"/>
      <c r="F53" s="59"/>
      <c r="G53" s="119"/>
      <c r="H53" s="106"/>
      <c r="I53" s="104"/>
      <c r="J53" s="105"/>
      <c r="K53" s="105"/>
      <c r="L53" s="106"/>
      <c r="M53" s="110"/>
      <c r="N53" s="105"/>
      <c r="O53" s="106"/>
      <c r="P53" s="110"/>
      <c r="Q53" s="105"/>
      <c r="R53" s="105"/>
      <c r="S53" s="105"/>
      <c r="T53" s="11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20.100000000000001" customHeight="1" thickBot="1">
      <c r="A54" s="93"/>
      <c r="B54" s="217"/>
      <c r="C54" s="218"/>
      <c r="D54" s="219"/>
      <c r="E54" s="220"/>
      <c r="F54" s="221"/>
      <c r="G54" s="215"/>
      <c r="H54" s="216"/>
      <c r="I54" s="215"/>
      <c r="J54" s="210"/>
      <c r="K54" s="210"/>
      <c r="L54" s="216"/>
      <c r="M54" s="215"/>
      <c r="N54" s="210"/>
      <c r="O54" s="216"/>
      <c r="P54" s="215"/>
      <c r="Q54" s="210"/>
      <c r="R54" s="210"/>
      <c r="S54" s="210"/>
      <c r="T54" s="21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15.75" thickBot="1"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ht="18" customHeight="1">
      <c r="A56" s="150" t="s">
        <v>101</v>
      </c>
      <c r="B56" s="128"/>
      <c r="C56" s="128"/>
      <c r="D56" s="128"/>
      <c r="E56" s="128"/>
      <c r="F56" s="128"/>
      <c r="G56" s="128"/>
      <c r="H56" s="128"/>
      <c r="I56" s="128"/>
      <c r="J56" s="128"/>
      <c r="K56" s="128"/>
      <c r="L56" s="128"/>
      <c r="M56" s="128"/>
      <c r="N56" s="128"/>
      <c r="O56" s="128"/>
      <c r="P56" s="128"/>
      <c r="Q56" s="128"/>
      <c r="R56" s="128"/>
      <c r="S56" s="128"/>
      <c r="T56" s="151"/>
      <c r="U56" s="2"/>
      <c r="V56" s="178" t="s">
        <v>119</v>
      </c>
      <c r="W56" s="179"/>
      <c r="X56" s="179"/>
      <c r="Y56" s="179"/>
      <c r="Z56" s="179"/>
      <c r="AA56" s="179"/>
      <c r="AB56" s="179"/>
      <c r="AC56" s="179"/>
      <c r="AD56" s="179"/>
      <c r="AE56" s="179"/>
      <c r="AF56" s="180"/>
      <c r="AG56" s="181"/>
      <c r="AH56" s="181"/>
      <c r="AI56" s="181"/>
      <c r="AJ56" s="181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87.95" customHeight="1" thickBot="1">
      <c r="A57" s="152" t="s">
        <v>215</v>
      </c>
      <c r="B57" s="153"/>
      <c r="C57" s="153"/>
      <c r="D57" s="153"/>
      <c r="E57" s="153"/>
      <c r="F57" s="153"/>
      <c r="G57" s="153"/>
      <c r="H57" s="153"/>
      <c r="I57" s="153"/>
      <c r="J57" s="153"/>
      <c r="K57" s="153"/>
      <c r="L57" s="153"/>
      <c r="M57" s="153"/>
      <c r="N57" s="153"/>
      <c r="O57" s="153"/>
      <c r="P57" s="153"/>
      <c r="Q57" s="153"/>
      <c r="R57" s="153"/>
      <c r="S57" s="153"/>
      <c r="T57" s="154"/>
      <c r="U57" s="2"/>
      <c r="V57" s="225">
        <f>LEN(A57)</f>
        <v>62</v>
      </c>
      <c r="W57" s="226"/>
      <c r="X57" s="226"/>
      <c r="Y57" s="226"/>
      <c r="Z57" s="226"/>
      <c r="AA57" s="226"/>
      <c r="AB57" s="226"/>
      <c r="AC57" s="226"/>
      <c r="AD57" s="226"/>
      <c r="AE57" s="226"/>
      <c r="AF57" s="227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</sheetData>
  <sheetProtection sheet="1" objects="1" scenarios="1"/>
  <mergeCells count="285">
    <mergeCell ref="AT7:AT8"/>
    <mergeCell ref="AT9:AT10"/>
    <mergeCell ref="AT13:AT14"/>
    <mergeCell ref="AT17:AT18"/>
    <mergeCell ref="AT15:AT16"/>
    <mergeCell ref="V57:AF57"/>
    <mergeCell ref="AL17:AR17"/>
    <mergeCell ref="AK18:AN18"/>
    <mergeCell ref="AP18:AS18"/>
    <mergeCell ref="AL13:AR13"/>
    <mergeCell ref="AT11:AT12"/>
    <mergeCell ref="M51:O52"/>
    <mergeCell ref="P51:T52"/>
    <mergeCell ref="A51:A52"/>
    <mergeCell ref="B51:B52"/>
    <mergeCell ref="C51:D51"/>
    <mergeCell ref="E51:F51"/>
    <mergeCell ref="C52:D52"/>
    <mergeCell ref="E52:F52"/>
    <mergeCell ref="G53:H54"/>
    <mergeCell ref="I53:L54"/>
    <mergeCell ref="M53:O54"/>
    <mergeCell ref="P53:T54"/>
    <mergeCell ref="A53:A54"/>
    <mergeCell ref="B53:B54"/>
    <mergeCell ref="C53:D53"/>
    <mergeCell ref="E53:F53"/>
    <mergeCell ref="C54:D54"/>
    <mergeCell ref="E54:F54"/>
    <mergeCell ref="G51:H52"/>
    <mergeCell ref="I51:L52"/>
    <mergeCell ref="P2:AD2"/>
    <mergeCell ref="P3:AD3"/>
    <mergeCell ref="AE2:AS2"/>
    <mergeCell ref="G47:H48"/>
    <mergeCell ref="I47:L48"/>
    <mergeCell ref="M47:O48"/>
    <mergeCell ref="P47:T48"/>
    <mergeCell ref="A47:A48"/>
    <mergeCell ref="B47:B48"/>
    <mergeCell ref="C47:D47"/>
    <mergeCell ref="E47:F47"/>
    <mergeCell ref="C48:D48"/>
    <mergeCell ref="E48:F48"/>
    <mergeCell ref="A2:B2"/>
    <mergeCell ref="C2:I2"/>
    <mergeCell ref="A3:B3"/>
    <mergeCell ref="C3:I3"/>
    <mergeCell ref="Y34:AG34"/>
    <mergeCell ref="Y35:AG36"/>
    <mergeCell ref="W17:AJ17"/>
    <mergeCell ref="P18:AJ18"/>
    <mergeCell ref="P25:T26"/>
    <mergeCell ref="R7:U7"/>
    <mergeCell ref="C6:D6"/>
    <mergeCell ref="E6:F6"/>
    <mergeCell ref="C7:D7"/>
    <mergeCell ref="E7:F7"/>
    <mergeCell ref="C8:D8"/>
    <mergeCell ref="E8:F8"/>
    <mergeCell ref="C9:D9"/>
    <mergeCell ref="P14:AJ14"/>
    <mergeCell ref="AK14:AN14"/>
    <mergeCell ref="P6:AJ6"/>
    <mergeCell ref="AL9:AR9"/>
    <mergeCell ref="P10:AJ10"/>
    <mergeCell ref="AK10:AN10"/>
    <mergeCell ref="AK6:AS6"/>
    <mergeCell ref="E9:F9"/>
    <mergeCell ref="C10:D10"/>
    <mergeCell ref="E10:F10"/>
    <mergeCell ref="C13:D13"/>
    <mergeCell ref="E13:F13"/>
    <mergeCell ref="C14:D14"/>
    <mergeCell ref="E14:F14"/>
    <mergeCell ref="AE3:AS3"/>
    <mergeCell ref="P37:T38"/>
    <mergeCell ref="P39:T40"/>
    <mergeCell ref="AL15:AR15"/>
    <mergeCell ref="P16:AJ16"/>
    <mergeCell ref="AK16:AN16"/>
    <mergeCell ref="AP16:AS16"/>
    <mergeCell ref="R15:U15"/>
    <mergeCell ref="V56:AF56"/>
    <mergeCell ref="AG56:AJ56"/>
    <mergeCell ref="P35:T36"/>
    <mergeCell ref="AP14:AS14"/>
    <mergeCell ref="P29:T30"/>
    <mergeCell ref="P31:T32"/>
    <mergeCell ref="W15:AJ15"/>
    <mergeCell ref="P4:AS4"/>
    <mergeCell ref="P5:AD5"/>
    <mergeCell ref="AE5:AS5"/>
    <mergeCell ref="P49:T50"/>
    <mergeCell ref="P17:Q17"/>
    <mergeCell ref="AL11:AR11"/>
    <mergeCell ref="AK12:AN12"/>
    <mergeCell ref="AP12:AS12"/>
    <mergeCell ref="C35:D35"/>
    <mergeCell ref="P27:T28"/>
    <mergeCell ref="C15:D15"/>
    <mergeCell ref="A56:T56"/>
    <mergeCell ref="A57:T57"/>
    <mergeCell ref="C26:D26"/>
    <mergeCell ref="E26:F26"/>
    <mergeCell ref="C27:D27"/>
    <mergeCell ref="E27:F27"/>
    <mergeCell ref="C33:D33"/>
    <mergeCell ref="E33:F33"/>
    <mergeCell ref="C34:D34"/>
    <mergeCell ref="P33:T34"/>
    <mergeCell ref="P41:T42"/>
    <mergeCell ref="P43:T44"/>
    <mergeCell ref="G49:H50"/>
    <mergeCell ref="I49:L50"/>
    <mergeCell ref="M49:O50"/>
    <mergeCell ref="A49:A50"/>
    <mergeCell ref="B49:B50"/>
    <mergeCell ref="C49:D49"/>
    <mergeCell ref="E49:F49"/>
    <mergeCell ref="C50:D50"/>
    <mergeCell ref="E50:F50"/>
    <mergeCell ref="C17:D17"/>
    <mergeCell ref="E17:F17"/>
    <mergeCell ref="C18:D18"/>
    <mergeCell ref="M27:O28"/>
    <mergeCell ref="C19:O20"/>
    <mergeCell ref="C38:D38"/>
    <mergeCell ref="E38:F38"/>
    <mergeCell ref="C39:D39"/>
    <mergeCell ref="E39:F39"/>
    <mergeCell ref="C25:D25"/>
    <mergeCell ref="E25:F25"/>
    <mergeCell ref="C28:D28"/>
    <mergeCell ref="E28:F28"/>
    <mergeCell ref="C30:D30"/>
    <mergeCell ref="E30:F30"/>
    <mergeCell ref="E34:F34"/>
    <mergeCell ref="E35:F35"/>
    <mergeCell ref="C36:D36"/>
    <mergeCell ref="E36:F36"/>
    <mergeCell ref="C37:D37"/>
    <mergeCell ref="E37:F37"/>
    <mergeCell ref="C21:O22"/>
    <mergeCell ref="G25:H26"/>
    <mergeCell ref="I25:L26"/>
    <mergeCell ref="A29:A30"/>
    <mergeCell ref="B29:B30"/>
    <mergeCell ref="G29:H30"/>
    <mergeCell ref="I29:L30"/>
    <mergeCell ref="C29:D29"/>
    <mergeCell ref="E29:F29"/>
    <mergeCell ref="B27:B28"/>
    <mergeCell ref="A27:A28"/>
    <mergeCell ref="G27:H28"/>
    <mergeCell ref="I27:L28"/>
    <mergeCell ref="J5:O5"/>
    <mergeCell ref="M6:O6"/>
    <mergeCell ref="M7:O8"/>
    <mergeCell ref="A31:A32"/>
    <mergeCell ref="B31:B32"/>
    <mergeCell ref="C31:D31"/>
    <mergeCell ref="E31:F31"/>
    <mergeCell ref="AL7:AR7"/>
    <mergeCell ref="P8:AJ8"/>
    <mergeCell ref="AK8:AN8"/>
    <mergeCell ref="AP8:AS8"/>
    <mergeCell ref="E18:F18"/>
    <mergeCell ref="C16:D16"/>
    <mergeCell ref="AP10:AS10"/>
    <mergeCell ref="R9:U9"/>
    <mergeCell ref="W9:AJ9"/>
    <mergeCell ref="I31:L32"/>
    <mergeCell ref="M31:O32"/>
    <mergeCell ref="C32:D32"/>
    <mergeCell ref="E16:F16"/>
    <mergeCell ref="R17:U17"/>
    <mergeCell ref="E32:F32"/>
    <mergeCell ref="Y26:AG26"/>
    <mergeCell ref="M25:O26"/>
    <mergeCell ref="A37:A38"/>
    <mergeCell ref="B37:B38"/>
    <mergeCell ref="G37:H38"/>
    <mergeCell ref="I37:L38"/>
    <mergeCell ref="M37:O38"/>
    <mergeCell ref="A35:A36"/>
    <mergeCell ref="B35:B36"/>
    <mergeCell ref="B25:B26"/>
    <mergeCell ref="A13:B14"/>
    <mergeCell ref="A15:B16"/>
    <mergeCell ref="G35:H36"/>
    <mergeCell ref="I35:L36"/>
    <mergeCell ref="M35:O36"/>
    <mergeCell ref="A25:A26"/>
    <mergeCell ref="G17:O18"/>
    <mergeCell ref="J13:L14"/>
    <mergeCell ref="M13:O14"/>
    <mergeCell ref="A19:B20"/>
    <mergeCell ref="A21:B22"/>
    <mergeCell ref="A33:A34"/>
    <mergeCell ref="B33:B34"/>
    <mergeCell ref="G33:H34"/>
    <mergeCell ref="G31:H32"/>
    <mergeCell ref="A17:B18"/>
    <mergeCell ref="C42:D42"/>
    <mergeCell ref="E42:F42"/>
    <mergeCell ref="C41:D41"/>
    <mergeCell ref="E41:F41"/>
    <mergeCell ref="A39:A40"/>
    <mergeCell ref="B39:B40"/>
    <mergeCell ref="G39:H40"/>
    <mergeCell ref="I39:L40"/>
    <mergeCell ref="C40:D40"/>
    <mergeCell ref="E40:F40"/>
    <mergeCell ref="A45:A46"/>
    <mergeCell ref="B45:B46"/>
    <mergeCell ref="C45:D45"/>
    <mergeCell ref="E45:F45"/>
    <mergeCell ref="G6:I6"/>
    <mergeCell ref="G7:I8"/>
    <mergeCell ref="G9:I10"/>
    <mergeCell ref="G23:H24"/>
    <mergeCell ref="G13:I14"/>
    <mergeCell ref="G15:O16"/>
    <mergeCell ref="G45:H46"/>
    <mergeCell ref="C46:D46"/>
    <mergeCell ref="E46:F46"/>
    <mergeCell ref="A43:A44"/>
    <mergeCell ref="B43:B44"/>
    <mergeCell ref="G43:H44"/>
    <mergeCell ref="C43:D43"/>
    <mergeCell ref="E43:F43"/>
    <mergeCell ref="C44:D44"/>
    <mergeCell ref="E44:F44"/>
    <mergeCell ref="A41:A42"/>
    <mergeCell ref="B41:B42"/>
    <mergeCell ref="G41:H42"/>
    <mergeCell ref="I41:L42"/>
    <mergeCell ref="I45:L46"/>
    <mergeCell ref="M45:O46"/>
    <mergeCell ref="P45:T46"/>
    <mergeCell ref="Y27:AG28"/>
    <mergeCell ref="M43:O44"/>
    <mergeCell ref="I43:L44"/>
    <mergeCell ref="M39:O40"/>
    <mergeCell ref="M41:O42"/>
    <mergeCell ref="I33:L34"/>
    <mergeCell ref="M33:O34"/>
    <mergeCell ref="M29:O30"/>
    <mergeCell ref="C23:D24"/>
    <mergeCell ref="E23:F24"/>
    <mergeCell ref="A1:AS1"/>
    <mergeCell ref="J3:O3"/>
    <mergeCell ref="J2:O2"/>
    <mergeCell ref="P7:Q7"/>
    <mergeCell ref="P9:Q9"/>
    <mergeCell ref="P13:Q13"/>
    <mergeCell ref="J6:L6"/>
    <mergeCell ref="J7:L8"/>
    <mergeCell ref="J9:L10"/>
    <mergeCell ref="M9:O10"/>
    <mergeCell ref="C4:I4"/>
    <mergeCell ref="C5:I5"/>
    <mergeCell ref="A9:B10"/>
    <mergeCell ref="A6:B8"/>
    <mergeCell ref="A23:B24"/>
    <mergeCell ref="A4:B4"/>
    <mergeCell ref="A5:B5"/>
    <mergeCell ref="W7:AJ7"/>
    <mergeCell ref="R13:U13"/>
    <mergeCell ref="W13:AJ13"/>
    <mergeCell ref="E15:F15"/>
    <mergeCell ref="J4:O4"/>
    <mergeCell ref="A11:B12"/>
    <mergeCell ref="C11:D11"/>
    <mergeCell ref="E11:F11"/>
    <mergeCell ref="G11:I12"/>
    <mergeCell ref="J11:L12"/>
    <mergeCell ref="M11:O12"/>
    <mergeCell ref="P11:Q11"/>
    <mergeCell ref="R11:U11"/>
    <mergeCell ref="W11:AJ11"/>
    <mergeCell ref="C12:D12"/>
    <mergeCell ref="E12:F12"/>
    <mergeCell ref="P12:AJ12"/>
  </mergeCells>
  <phoneticPr fontId="2"/>
  <conditionalFormatting sqref="A57:T57">
    <cfRule type="expression" dxfId="1" priority="2" stopIfTrue="1">
      <formula>$V$57&gt;120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9:O22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7:T57" xr:uid="{00000000-0002-0000-0000-000002000000}"/>
    <dataValidation allowBlank="1" showInputMessage="1" showErrorMessage="1" prompt="数字だけを入力してください。" sqref="Y27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7:F54 C7:F18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5:AG36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5" workbookViewId="0">
      <selection activeCell="H24" sqref="H24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28" t="s">
        <v>12</v>
      </c>
      <c r="B1" s="228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28"/>
      <c r="B2" s="228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29" t="s">
        <v>19</v>
      </c>
      <c r="B4" s="230"/>
      <c r="C4" s="230"/>
      <c r="D4" s="230"/>
      <c r="E4" s="230"/>
      <c r="F4" s="230"/>
      <c r="G4" s="231"/>
      <c r="H4" s="5" t="s">
        <v>20</v>
      </c>
      <c r="I4" s="5" t="s">
        <v>21</v>
      </c>
      <c r="J4" s="232" t="s">
        <v>70</v>
      </c>
      <c r="K4" s="230"/>
      <c r="L4" s="230"/>
      <c r="M4" s="230"/>
      <c r="N4" s="230"/>
      <c r="O4" s="230"/>
      <c r="P4" s="230"/>
      <c r="Q4" s="231"/>
    </row>
    <row r="5" spans="1:41" ht="72" customHeight="1" thickBot="1">
      <c r="A5" s="233"/>
      <c r="B5" s="234"/>
      <c r="C5" s="234"/>
      <c r="D5" s="234"/>
      <c r="E5" s="234"/>
      <c r="F5" s="234"/>
      <c r="G5" s="235"/>
      <c r="H5" s="9" t="str">
        <f>IF(入力!J3="","",入力!J3)</f>
        <v>女子</v>
      </c>
      <c r="I5" s="9">
        <f>入力!Y27</f>
        <v>11</v>
      </c>
      <c r="J5" s="236"/>
      <c r="K5" s="237"/>
      <c r="L5" s="237"/>
      <c r="M5" s="237"/>
      <c r="N5" s="237"/>
      <c r="O5" s="237"/>
      <c r="P5" s="237"/>
      <c r="Q5" s="238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108</v>
      </c>
      <c r="U6" s="5" t="s">
        <v>127</v>
      </c>
      <c r="V6" s="5" t="s">
        <v>127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22003</v>
      </c>
      <c r="B7" s="13" t="str">
        <f>IF(入力!C3="","",入力!C3)</f>
        <v>つばきジュニア</v>
      </c>
      <c r="C7" s="13" t="str">
        <f>IF(入力!C2="","",入力!C2)</f>
        <v>ツバキジュニア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総武</v>
      </c>
      <c r="S7" s="13" t="str">
        <f>IF(入力!AE5="","",入力!AE5)</f>
        <v>千葉</v>
      </c>
      <c r="T7" s="13"/>
      <c r="U7" s="13">
        <f>IF(入力!C4="","",入力!C4)</f>
        <v>430830189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鈴木</v>
      </c>
      <c r="D16" s="13" t="str">
        <f>IF(入力!E8="","",入力!E8)</f>
        <v>正治</v>
      </c>
      <c r="E16" s="13" t="str">
        <f>IF(入力!C7="","",入力!C7)</f>
        <v>スズキ</v>
      </c>
      <c r="F16" s="13" t="str">
        <f>IF(入力!E7="","",入力!E7)</f>
        <v>マサハル</v>
      </c>
      <c r="G16" s="13">
        <f>IF(入力!G7="","",入力!G7)</f>
        <v>507174799</v>
      </c>
      <c r="H16" s="13">
        <f>IF(入力!J7="","",入力!J7)</f>
        <v>18442</v>
      </c>
      <c r="I16" s="13" t="str">
        <f>IF(入力!M7="","",入力!M7)</f>
        <v>0563926</v>
      </c>
      <c r="J16" s="13"/>
      <c r="K16" s="13"/>
      <c r="L16" s="13">
        <f>IF(入力!AT7="","",入力!AT7)</f>
        <v>67</v>
      </c>
      <c r="M16" s="13"/>
      <c r="N16" s="13"/>
      <c r="O16" s="13"/>
      <c r="P16" s="13"/>
      <c r="Q16" s="13"/>
      <c r="R16" s="13" t="str">
        <f>IF(入力!R7="","",入力!R7)</f>
        <v>260</v>
      </c>
      <c r="S16" s="13" t="str">
        <f>IF(入力!W7="","",入力!W7)</f>
        <v>0042</v>
      </c>
      <c r="T16" s="13" t="str">
        <f>IF(入力!P8="","",入力!P8)</f>
        <v>千葉市中央区椿森3-6-14</v>
      </c>
      <c r="U16" s="13" t="str">
        <f>IF(入力!AL7="","",入力!AL7)</f>
        <v>090</v>
      </c>
      <c r="V16" s="13" t="str">
        <f>IF(入力!AK8="","",入力!AK8)</f>
        <v>4677</v>
      </c>
      <c r="W16" s="13" t="str">
        <f>IF(入力!AP8="","",入力!AP8)</f>
        <v>8128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大澤</v>
      </c>
      <c r="D17" s="13" t="str">
        <f>IF(入力!E10="","",入力!E10)</f>
        <v>明美</v>
      </c>
      <c r="E17" s="13" t="str">
        <f>IF(入力!C9="","",入力!C9)</f>
        <v>オオサワ</v>
      </c>
      <c r="F17" s="13" t="str">
        <f>IF(入力!E9="","",入力!E9)</f>
        <v>アケミ</v>
      </c>
      <c r="G17" s="13">
        <f>IF(入力!G9="","",入力!G9)</f>
        <v>507162688</v>
      </c>
      <c r="H17" s="13">
        <f>IF(入力!J9="","",入力!J9)</f>
        <v>18441</v>
      </c>
      <c r="I17" s="13" t="str">
        <f>IF(入力!M9="","",入力!M9)</f>
        <v>0512812</v>
      </c>
      <c r="J17" s="13"/>
      <c r="K17" s="13"/>
      <c r="L17" s="13">
        <f>IF(入力!AT9="","",入力!AT9)</f>
        <v>55</v>
      </c>
      <c r="M17" s="13"/>
      <c r="N17" s="13"/>
      <c r="O17" s="13"/>
      <c r="P17" s="13"/>
      <c r="Q17" s="13"/>
      <c r="R17" s="13" t="str">
        <f>IF(入力!R9="","",入力!R9)</f>
        <v>260</v>
      </c>
      <c r="S17" s="13" t="str">
        <f>IF(入力!W9="","",入力!W9)</f>
        <v>0031</v>
      </c>
      <c r="T17" s="13" t="str">
        <f>IF(入力!P10="","",入力!P10)</f>
        <v/>
      </c>
      <c r="U17" s="13" t="str">
        <f>IF(入力!AL9="","",入力!AL9)</f>
        <v>090</v>
      </c>
      <c r="V17" s="13" t="str">
        <f>IF(入力!AK10="","",入力!AK10)</f>
        <v>3564</v>
      </c>
      <c r="W17" s="13" t="str">
        <f>IF(入力!AP10="","",入力!AP10)</f>
        <v>3032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 t="str">
        <f>IF(入力!C12="","",入力!C12)</f>
        <v/>
      </c>
      <c r="D18" s="13" t="str">
        <f>IF(入力!E12="","",入力!E12)</f>
        <v/>
      </c>
      <c r="E18" s="13" t="str">
        <f>IF(入力!C11="","",入力!C11)</f>
        <v/>
      </c>
      <c r="F18" s="13" t="str">
        <f>IF(入力!E11="","",入力!E11)</f>
        <v/>
      </c>
      <c r="G18" s="13" t="str">
        <f>IF(入力!G11="","",入力!G11)</f>
        <v/>
      </c>
      <c r="H18" s="13" t="str">
        <f>IF(入力!J11="","",入力!J11)</f>
        <v/>
      </c>
      <c r="I18" s="13" t="str">
        <f>IF(入力!M11="","",入力!M11)</f>
        <v/>
      </c>
      <c r="J18" s="13"/>
      <c r="K18" s="13"/>
      <c r="L18" s="13" t="str">
        <f>IF(入力!AT11="","",入力!AT11)</f>
        <v/>
      </c>
      <c r="M18" s="13"/>
      <c r="N18" s="13"/>
      <c r="O18" s="13"/>
      <c r="P18" s="13"/>
      <c r="Q18" s="13"/>
      <c r="R18" s="13" t="str">
        <f>IF(入力!R11="","",入力!R11)</f>
        <v/>
      </c>
      <c r="S18" s="13" t="str">
        <f>IF(入力!W11="","",入力!W11)</f>
        <v/>
      </c>
      <c r="T18" s="13" t="str">
        <f>IF(入力!P12="","",入力!P12)</f>
        <v/>
      </c>
      <c r="U18" s="13" t="str">
        <f>IF(入力!AL11="","",入力!AL11)</f>
        <v/>
      </c>
      <c r="V18" s="13" t="str">
        <f>IF(入力!AK12="","",入力!AK12)</f>
        <v/>
      </c>
      <c r="W18" s="13" t="str">
        <f>IF(入力!AP12="","",入力!AP12)</f>
        <v/>
      </c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IF(入力!C14="","",入力!C14)</f>
        <v/>
      </c>
      <c r="D20" s="13" t="str">
        <f>IF(入力!E14="","",入力!E14)</f>
        <v/>
      </c>
      <c r="E20" s="13" t="str">
        <f>IF(入力!C13="","",入力!C13)</f>
        <v/>
      </c>
      <c r="F20" s="13" t="str">
        <f>IF(入力!E13="","",入力!E13)</f>
        <v/>
      </c>
      <c r="G20" s="13" t="str">
        <f>IF(入力!G13="","",入力!G13)</f>
        <v/>
      </c>
      <c r="H20" s="13" t="str">
        <f>IF(入力!J13="","",入力!J13)</f>
        <v/>
      </c>
      <c r="I20" s="13" t="str">
        <f>IF(入力!M13="","",入力!M13)</f>
        <v/>
      </c>
      <c r="J20" s="13"/>
      <c r="K20" s="13"/>
      <c r="L20" s="13" t="str">
        <f>IF(入力!AT13="","",入力!AT13)</f>
        <v/>
      </c>
      <c r="M20" s="13"/>
      <c r="N20" s="13"/>
      <c r="O20" s="13"/>
      <c r="P20" s="13"/>
      <c r="Q20" s="13"/>
      <c r="R20" s="13" t="str">
        <f>IF(入力!R13="","",入力!R13)</f>
        <v/>
      </c>
      <c r="S20" s="13" t="str">
        <f>IF(入力!W13="","",入力!W13)</f>
        <v/>
      </c>
      <c r="T20" s="13" t="str">
        <f>IF(入力!P14="","",入力!P14)</f>
        <v/>
      </c>
      <c r="U20" s="13" t="str">
        <f>IF(入力!AL13="","",入力!AL13)</f>
        <v/>
      </c>
      <c r="V20" s="13" t="str">
        <f>IF(入力!AK14="","",入力!AK14)</f>
        <v/>
      </c>
      <c r="W20" s="13" t="str">
        <f>IF(入力!AP14="","",入力!AP14)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IF(入力!G15="","",入力!G15)</f>
        <v/>
      </c>
      <c r="H21" s="13" t="str">
        <f>IF(入力!J15="","",入力!J15)</f>
        <v/>
      </c>
      <c r="I21" s="13" t="str">
        <f>IF(入力!M15="","",入力!M15)</f>
        <v/>
      </c>
      <c r="J21" s="13"/>
      <c r="K21" s="13"/>
      <c r="L21" s="13" t="str">
        <f>IF(入力!AT15="","",入力!AT15)</f>
        <v/>
      </c>
      <c r="M21" s="13"/>
      <c r="N21" s="13"/>
      <c r="O21" s="13"/>
      <c r="P21" s="13"/>
      <c r="Q21" s="13"/>
      <c r="R21" s="13" t="str">
        <f>IF(入力!R15="","",入力!R15)</f>
        <v/>
      </c>
      <c r="S21" s="13" t="str">
        <f>IF(入力!W15="","",入力!W15)</f>
        <v/>
      </c>
      <c r="T21" s="13" t="str">
        <f>IF(入力!P16="","",入力!P16)</f>
        <v/>
      </c>
      <c r="U21" s="13" t="str">
        <f>IF(入力!AL15="","",入力!AL15)</f>
        <v/>
      </c>
      <c r="V21" s="13" t="str">
        <f>IF(入力!AK16="","",入力!AK16)</f>
        <v/>
      </c>
      <c r="W21" s="13" t="str">
        <f>IF(入力!AP16="","",入力!AP16)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IF(入力!C18="","",入力!C18)</f>
        <v>長岡</v>
      </c>
      <c r="D22" s="13" t="str">
        <f>IF(入力!E18="","",入力!E18)</f>
        <v>寿寿子</v>
      </c>
      <c r="E22" s="13" t="str">
        <f>IF(入力!C17="","",入力!C17)</f>
        <v>ナガオカ</v>
      </c>
      <c r="F22" s="13" t="str">
        <f>IF(入力!E17="","",入力!E17)</f>
        <v>スズコ</v>
      </c>
      <c r="G22" s="13"/>
      <c r="H22" s="13"/>
      <c r="I22" s="13"/>
      <c r="J22" s="13"/>
      <c r="K22" s="13"/>
      <c r="L22" s="13">
        <f>IF(入力!AT17="","",入力!AT17)</f>
        <v>59</v>
      </c>
      <c r="M22" s="13"/>
      <c r="N22" s="13" t="str">
        <f>IF(入力!C23="","",入力!C23)</f>
        <v>090</v>
      </c>
      <c r="O22" s="13">
        <f>IF(入力!E23="","",入力!E23)</f>
        <v>8844</v>
      </c>
      <c r="P22" s="13">
        <f>IF(入力!G23="","",入力!G23)</f>
        <v>8705</v>
      </c>
      <c r="Q22" s="13"/>
      <c r="R22" s="13" t="str">
        <f>IF(入力!R17="","",入力!R17)</f>
        <v>261</v>
      </c>
      <c r="S22" s="13" t="str">
        <f>IF(入力!W17="","",入力!W17)</f>
        <v>0026</v>
      </c>
      <c r="T22" s="13" t="str">
        <f>IF(入力!P18="","",入力!P18)</f>
        <v>千葉市美浜区幕張西5-11-13</v>
      </c>
      <c r="U22" s="13" t="str">
        <f>IF(入力!AL17="","",入力!AL17)</f>
        <v>043</v>
      </c>
      <c r="V22" s="13" t="str">
        <f>IF(入力!AK18="","",入力!AK18)</f>
        <v>350</v>
      </c>
      <c r="W22" s="13" t="str">
        <f>IF(入力!AP18="","",入力!AP18)</f>
        <v>5280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IF(入力!$C$16="","",入力!$C$16)</f>
        <v/>
      </c>
      <c r="D23" s="13" t="str">
        <f>IF(入力!$E$16="","",入力!$E$16)</f>
        <v/>
      </c>
      <c r="E23" s="13" t="str">
        <f>IF(入力!$C$15="","",入力!$C$15)</f>
        <v/>
      </c>
      <c r="F23" s="13" t="str">
        <f>IF(入力!$E$15="","",入力!$E$15)</f>
        <v/>
      </c>
      <c r="G23" s="13" t="str">
        <f>IF(入力!G17="","",入力!G17)</f>
        <v/>
      </c>
      <c r="H23" s="13" t="str">
        <f>IF(入力!J17="","",入力!J17)</f>
        <v/>
      </c>
      <c r="I23" s="13" t="str">
        <f>IF(入力!M17="","",入力!M17)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菩提寺</v>
      </c>
      <c r="D24" s="51" t="str">
        <f>VLOOKUP($B$51,$A$53:$F$352,4)</f>
        <v>成実</v>
      </c>
      <c r="E24" s="51" t="str">
        <f>VLOOKUP($B$51,$A$53:$F$352,5)</f>
        <v>ボダイジ</v>
      </c>
      <c r="F24" s="51" t="str">
        <f>VLOOKUP($B$51,$A$53:$F$352,6)</f>
        <v>ナルミ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130</v>
      </c>
      <c r="B51" s="19">
        <f>IF(入力!Y35="","",入力!Y35)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IF(入力!B27="","",入力!B27)</f>
        <v>①</v>
      </c>
      <c r="C53" s="13" t="str">
        <f>IF(入力!C28="","",入力!C28)</f>
        <v>菩提寺</v>
      </c>
      <c r="D53" s="13" t="str">
        <f>IF(入力!E28="","",入力!E28)</f>
        <v>成実</v>
      </c>
      <c r="E53" s="13" t="str">
        <f>IF(入力!C27="","",入力!C27)</f>
        <v>ボダイジ</v>
      </c>
      <c r="F53" s="13" t="str">
        <f>IF(入力!E27="","",入力!E27)</f>
        <v>ナルミ</v>
      </c>
      <c r="G53" s="13">
        <f>IF(入力!M27="","",入力!M27)</f>
        <v>520877908</v>
      </c>
      <c r="H53" s="13" t="str">
        <f>IF(入力!I27="","",入力!I27)</f>
        <v>星久喜小学校</v>
      </c>
      <c r="I53" s="13">
        <f>IF(入力!G27="","",入力!G27)</f>
        <v>5</v>
      </c>
      <c r="J53" s="13">
        <f>IF(入力!P27="","",入力!P27)</f>
        <v>135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IF(入力!B29="","",入力!B29)</f>
        <v>2</v>
      </c>
      <c r="C54" s="13" t="str">
        <f>IF(入力!C30="","",入力!C30)</f>
        <v>木下</v>
      </c>
      <c r="D54" s="13" t="str">
        <f>IF(入力!E30="","",入力!E30)</f>
        <v>知南</v>
      </c>
      <c r="E54" s="13" t="str">
        <f>IF(入力!C29="","",入力!C29)</f>
        <v>キノシタ</v>
      </c>
      <c r="F54" s="13" t="str">
        <f>IF(入力!E29="","",入力!E29)</f>
        <v>チナミ</v>
      </c>
      <c r="G54" s="13">
        <f>IF(入力!M29="","",入力!M29)</f>
        <v>520877878</v>
      </c>
      <c r="H54" s="13" t="str">
        <f>IF(入力!I29="","",入力!I29)</f>
        <v>磯辺第三小学校</v>
      </c>
      <c r="I54" s="13">
        <f>IF(入力!G29="","",入力!G29)</f>
        <v>5</v>
      </c>
      <c r="J54" s="13">
        <f>IF(入力!P29="","",入力!P29)</f>
        <v>147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IF(入力!B31="","",入力!B31)</f>
        <v>3</v>
      </c>
      <c r="C55" s="13" t="str">
        <f>IF(入力!C32="","",入力!C32)</f>
        <v>佐藤</v>
      </c>
      <c r="D55" s="13" t="str">
        <f>IF(入力!E32="","",入力!E32)</f>
        <v>みか紗</v>
      </c>
      <c r="E55" s="13" t="str">
        <f>IF(入力!C31="","",入力!C31)</f>
        <v>サトウ</v>
      </c>
      <c r="F55" s="13" t="str">
        <f>IF(入力!E31="","",入力!E31)</f>
        <v>ミカサ</v>
      </c>
      <c r="G55" s="13">
        <f>IF(入力!M31="","",入力!M31)</f>
        <v>523177951</v>
      </c>
      <c r="H55" s="13" t="str">
        <f>IF(入力!I31="","",入力!I31)</f>
        <v>検見川小学校</v>
      </c>
      <c r="I55" s="13">
        <f>IF(入力!G31="","",入力!G31)</f>
        <v>5</v>
      </c>
      <c r="J55" s="13">
        <f>IF(入力!P31="","",入力!P31)</f>
        <v>141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IF(入力!B33="","",入力!B33)</f>
        <v>4</v>
      </c>
      <c r="C56" s="13" t="str">
        <f>IF(入力!C34="","",入力!C34)</f>
        <v>工藤</v>
      </c>
      <c r="D56" s="13" t="str">
        <f>IF(入力!E34="","",入力!E34)</f>
        <v>彩楽</v>
      </c>
      <c r="E56" s="13" t="str">
        <f>IF(入力!C33="","",入力!C33)</f>
        <v>クドウ</v>
      </c>
      <c r="F56" s="13" t="str">
        <f>IF(入力!E33="","",入力!E33)</f>
        <v>サラ</v>
      </c>
      <c r="G56" s="13">
        <f>IF(入力!M33="","",入力!M33)</f>
        <v>520877885</v>
      </c>
      <c r="H56" s="13" t="str">
        <f>IF(入力!I33="","",入力!I33)</f>
        <v>幸町第三小学校</v>
      </c>
      <c r="I56" s="13">
        <f>IF(入力!G33="","",入力!G33)</f>
        <v>5</v>
      </c>
      <c r="J56" s="13">
        <f>IF(入力!P33="","",入力!P33)</f>
        <v>158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IF(入力!B35="","",入力!B35)</f>
        <v>5</v>
      </c>
      <c r="C57" s="13" t="str">
        <f>IF(入力!C36="","",入力!C36)</f>
        <v>由佐</v>
      </c>
      <c r="D57" s="13" t="str">
        <f>IF(入力!E36="","",入力!E36)</f>
        <v>星空</v>
      </c>
      <c r="E57" s="13" t="str">
        <f>IF(入力!C35="","",入力!C35)</f>
        <v>ユサ</v>
      </c>
      <c r="F57" s="13" t="str">
        <f>IF(入力!E35="","",入力!E35)</f>
        <v>セイラ</v>
      </c>
      <c r="G57" s="13">
        <f>IF(入力!M35="","",入力!M35)</f>
        <v>522871447</v>
      </c>
      <c r="H57" s="13" t="str">
        <f>IF(入力!I35="","",入力!I35)</f>
        <v>院内小学校</v>
      </c>
      <c r="I57" s="13">
        <f>IF(入力!G35="","",入力!G35)</f>
        <v>5</v>
      </c>
      <c r="J57" s="13">
        <f>IF(入力!P35="","",入力!P35)</f>
        <v>149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IF(入力!B37="","",入力!B37)</f>
        <v>6</v>
      </c>
      <c r="C58" s="13" t="str">
        <f>IF(入力!C38="","",入力!C38)</f>
        <v>徳満</v>
      </c>
      <c r="D58" s="13" t="str">
        <f>IF(入力!E38="","",入力!E38)</f>
        <v>愛梨</v>
      </c>
      <c r="E58" s="13" t="str">
        <f>IF(入力!C37="","",入力!C37)</f>
        <v>トクミツ</v>
      </c>
      <c r="F58" s="13" t="str">
        <f>IF(入力!E37="","",入力!E37)</f>
        <v>アイリ</v>
      </c>
      <c r="G58" s="13">
        <f>IF(入力!M37="","",入力!M37)</f>
        <v>521220154</v>
      </c>
      <c r="H58" s="13" t="str">
        <f>IF(入力!I37="","",入力!I37)</f>
        <v>園生小学校</v>
      </c>
      <c r="I58" s="13">
        <f>IF(入力!G37="","",入力!G37)</f>
        <v>5</v>
      </c>
      <c r="J58" s="13">
        <f>IF(入力!P37="","",入力!P37)</f>
        <v>154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IF(入力!B39="","",入力!B39)</f>
        <v>7</v>
      </c>
      <c r="C59" s="13" t="str">
        <f>IF(入力!C40="","",入力!C40)</f>
        <v>富永</v>
      </c>
      <c r="D59" s="13" t="str">
        <f>IF(入力!E40="","",入力!E40)</f>
        <v>みのり</v>
      </c>
      <c r="E59" s="13" t="str">
        <f>IF(入力!C39="","",入力!C39)</f>
        <v>トミナガ</v>
      </c>
      <c r="F59" s="13" t="str">
        <f>IF(入力!E39="","",入力!E39)</f>
        <v>ミノリ</v>
      </c>
      <c r="G59" s="13">
        <f>IF(入力!M39="","",入力!M39)</f>
        <v>521455372</v>
      </c>
      <c r="H59" s="13" t="str">
        <f>IF(入力!I39="","",入力!I39)</f>
        <v>法典東小学校</v>
      </c>
      <c r="I59" s="13">
        <f>IF(入力!G39="","",入力!G39)</f>
        <v>5</v>
      </c>
      <c r="J59" s="13">
        <f>IF(入力!P39="","",入力!P39)</f>
        <v>140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IF(入力!B41="","",入力!B41)</f>
        <v>8</v>
      </c>
      <c r="C60" s="13" t="str">
        <f>IF(入力!C42="","",入力!C42)</f>
        <v>石澤</v>
      </c>
      <c r="D60" s="13" t="str">
        <f>IF(入力!E42="","",入力!E42)</f>
        <v>杏菜</v>
      </c>
      <c r="E60" s="13" t="str">
        <f>IF(入力!C41="","",入力!C41)</f>
        <v>イシザワ</v>
      </c>
      <c r="F60" s="13" t="str">
        <f>IF(入力!E41="","",入力!E41)</f>
        <v>アンナ</v>
      </c>
      <c r="G60" s="13">
        <f>IF(入力!M41="","",入力!M41)</f>
        <v>523239031</v>
      </c>
      <c r="H60" s="13" t="str">
        <f>IF(入力!I41="","",入力!I41)</f>
        <v>小中台小学校</v>
      </c>
      <c r="I60" s="13">
        <f>IF(入力!G41="","",入力!G41)</f>
        <v>5</v>
      </c>
      <c r="J60" s="13">
        <f>IF(入力!P41="","",入力!P41)</f>
        <v>146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IF(入力!B43="","",入力!B43)</f>
        <v>9</v>
      </c>
      <c r="C61" s="13" t="str">
        <f>IF(入力!C44="","",入力!C44)</f>
        <v>蒲田</v>
      </c>
      <c r="D61" s="13" t="str">
        <f>IF(入力!E44="","",入力!E44)</f>
        <v>莉央</v>
      </c>
      <c r="E61" s="13" t="str">
        <f>IF(入力!C43="","",入力!C43)</f>
        <v>カマタ</v>
      </c>
      <c r="F61" s="13" t="str">
        <f>IF(入力!E43="","",入力!E43)</f>
        <v>リオ</v>
      </c>
      <c r="G61" s="13">
        <f>IF(入力!M43="","",入力!M43)</f>
        <v>526317996</v>
      </c>
      <c r="H61" s="13" t="str">
        <f>IF(入力!I43="","",入力!I43)</f>
        <v>幕張東小学校</v>
      </c>
      <c r="I61" s="13">
        <f>IF(入力!G43="","",入力!G43)</f>
        <v>5</v>
      </c>
      <c r="J61" s="13">
        <f>IF(入力!P43="","",入力!P43)</f>
        <v>159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IF(入力!B45="","",入力!B45)</f>
        <v>10</v>
      </c>
      <c r="C62" s="13" t="str">
        <f>IF(入力!C46="","",入力!C46)</f>
        <v>竹内</v>
      </c>
      <c r="D62" s="13" t="str">
        <f>IF(入力!E46="","",入力!E46)</f>
        <v>陽菜乃</v>
      </c>
      <c r="E62" s="13" t="str">
        <f>IF(入力!C45="","",入力!C45)</f>
        <v>タケウチ</v>
      </c>
      <c r="F62" s="13" t="str">
        <f>IF(入力!E45="","",入力!E45)</f>
        <v>ヒナノ</v>
      </c>
      <c r="G62" s="13">
        <f>IF(入力!M45="","",入力!M45)</f>
        <v>521995076</v>
      </c>
      <c r="H62" s="13" t="str">
        <f>IF(入力!I45="","",入力!I45)</f>
        <v>国分寺西小学校</v>
      </c>
      <c r="I62" s="13">
        <f>IF(入力!G45="","",入力!G45)</f>
        <v>4</v>
      </c>
      <c r="J62" s="13">
        <f>IF(入力!P45="","",入力!P45)</f>
        <v>135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IF(入力!B47="","",入力!B47)</f>
        <v>11</v>
      </c>
      <c r="C63" s="13" t="str">
        <f>IF(入力!C48="","",入力!C48)</f>
        <v>簗場</v>
      </c>
      <c r="D63" s="13" t="str">
        <f>IF(入力!E48="","",入力!E48)</f>
        <v>智早</v>
      </c>
      <c r="E63" s="13" t="str">
        <f>IF(入力!C47="","",入力!C47)</f>
        <v>ヤナバ</v>
      </c>
      <c r="F63" s="13" t="str">
        <f>IF(入力!E47="","",入力!E47)</f>
        <v>チサ</v>
      </c>
      <c r="G63" s="13">
        <f>IF(入力!M47="","",入力!M47)</f>
        <v>523846543</v>
      </c>
      <c r="H63" s="13" t="str">
        <f>IF(入力!I47="","",入力!I47)</f>
        <v>和良比小学校</v>
      </c>
      <c r="I63" s="13">
        <f>IF(入力!G47="","",入力!G47)</f>
        <v>4</v>
      </c>
      <c r="J63" s="13">
        <f>IF(入力!P47="","",入力!P47)</f>
        <v>147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IF(入力!B49="","",入力!B49)</f>
        <v/>
      </c>
      <c r="C64" s="13" t="str">
        <f>IF(入力!C50="","",入力!C50)</f>
        <v/>
      </c>
      <c r="D64" s="13" t="str">
        <f>IF(入力!E50="","",入力!E50)</f>
        <v/>
      </c>
      <c r="E64" s="13" t="str">
        <f>IF(入力!C49="","",入力!C49)</f>
        <v/>
      </c>
      <c r="F64" s="13" t="str">
        <f>IF(入力!E49="","",入力!E49)</f>
        <v/>
      </c>
      <c r="G64" s="13" t="str">
        <f>IF(入力!M49="","",入力!M49)</f>
        <v/>
      </c>
      <c r="H64" s="13" t="str">
        <f>IF(入力!I49="","",入力!I49)</f>
        <v/>
      </c>
      <c r="I64" s="13" t="str">
        <f>IF(入力!G49="","",入力!G49)</f>
        <v/>
      </c>
      <c r="J64" s="13" t="str">
        <f>IF(入力!P49="","",入力!P49)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IF(入力!B51="","",入力!B51)</f>
        <v/>
      </c>
      <c r="C65" s="13" t="str">
        <f>IF(入力!C52="","",入力!C52)</f>
        <v/>
      </c>
      <c r="D65" s="13" t="str">
        <f>IF(入力!E52="","",入力!E52)</f>
        <v/>
      </c>
      <c r="E65" s="13" t="str">
        <f>IF(入力!C51="","",入力!C51)</f>
        <v/>
      </c>
      <c r="F65" s="13" t="str">
        <f>IF(入力!E51="","",入力!E51)</f>
        <v/>
      </c>
      <c r="G65" s="13" t="str">
        <f>IF(入力!M51="","",入力!M51)</f>
        <v/>
      </c>
      <c r="H65" s="13" t="str">
        <f>IF(入力!I51="","",入力!I51)</f>
        <v/>
      </c>
      <c r="I65" s="13" t="str">
        <f>IF(入力!G51="","",入力!G51)</f>
        <v/>
      </c>
      <c r="J65" s="13" t="str">
        <f>IF(入力!P51="","",入力!P51)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IF(入力!B53="","",入力!B53)</f>
        <v/>
      </c>
      <c r="C66" s="13" t="str">
        <f>IF(入力!C54="","",入力!C54)</f>
        <v/>
      </c>
      <c r="D66" s="13" t="str">
        <f>IF(入力!E54="","",入力!E54)</f>
        <v/>
      </c>
      <c r="E66" s="13" t="str">
        <f>IF(入力!C53="","",入力!C53)</f>
        <v/>
      </c>
      <c r="F66" s="13" t="str">
        <f>IF(入力!E53="","",入力!E53)</f>
        <v/>
      </c>
      <c r="G66" s="13" t="str">
        <f>IF(入力!M53="","",入力!M53)</f>
        <v/>
      </c>
      <c r="H66" s="13" t="str">
        <f>IF(入力!I53="","",入力!I53)</f>
        <v/>
      </c>
      <c r="I66" s="13" t="str">
        <f>IF(入力!G53="","",入力!G53)</f>
        <v/>
      </c>
      <c r="J66" s="13" t="str">
        <f>IF(入力!P53="","",入力!P53)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IF(入力!B54="","",入力!B54)</f>
        <v/>
      </c>
      <c r="C67" s="13"/>
      <c r="D67" s="13"/>
      <c r="E67" s="13"/>
      <c r="F67" s="13"/>
      <c r="G67" s="13"/>
      <c r="H67" s="13" t="str">
        <f>IF(入力!I54="","",入力!I54)</f>
        <v/>
      </c>
      <c r="I67" s="13" t="str">
        <f>IF(入力!G52="","",入力!G52)</f>
        <v/>
      </c>
      <c r="J67" s="13" t="str">
        <f>IF(入力!P52="","",入力!P52)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IF(入力!B28="","",入力!B28)</f>
        <v/>
      </c>
      <c r="C68" s="13"/>
      <c r="D68" s="13"/>
      <c r="E68" s="13"/>
      <c r="F68" s="13"/>
      <c r="G68" s="13"/>
      <c r="H68" s="13" t="str">
        <f>IF(入力!I28="","",入力!I28)</f>
        <v/>
      </c>
      <c r="I68" s="13" t="str">
        <f>IF(入力!G54="","",入力!G54)</f>
        <v/>
      </c>
      <c r="J68" s="13" t="str">
        <f>IF(入力!P54="","",入力!P54)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IF(入力!B30="","",入力!B30)</f>
        <v/>
      </c>
      <c r="C69" s="13"/>
      <c r="D69" s="13"/>
      <c r="E69" s="13"/>
      <c r="F69" s="13"/>
      <c r="G69" s="13"/>
      <c r="H69" s="13" t="str">
        <f>IF(入力!I30="","",入力!I30)</f>
        <v/>
      </c>
      <c r="I69" s="13" t="str">
        <f>IF(入力!G28="","",入力!G28)</f>
        <v/>
      </c>
      <c r="J69" s="13" t="str">
        <f>IF(入力!P28="","",入力!P28)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IF(入力!B32="","",入力!B32)</f>
        <v/>
      </c>
      <c r="C70" s="13"/>
      <c r="D70" s="13"/>
      <c r="E70" s="13"/>
      <c r="F70" s="13"/>
      <c r="G70" s="13"/>
      <c r="H70" s="13" t="str">
        <f>IF(入力!I32="","",入力!I32)</f>
        <v/>
      </c>
      <c r="I70" s="13" t="str">
        <f>IF(入力!G30="","",入力!G30)</f>
        <v/>
      </c>
      <c r="J70" s="13" t="str">
        <f>IF(入力!P30="","",入力!P30)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IF(入力!B34="","",入力!B34)</f>
        <v/>
      </c>
      <c r="C71" s="13"/>
      <c r="D71" s="13"/>
      <c r="E71" s="13"/>
      <c r="F71" s="13"/>
      <c r="G71" s="13"/>
      <c r="H71" s="13" t="str">
        <f>IF(入力!I34="","",入力!I34)</f>
        <v/>
      </c>
      <c r="I71" s="13" t="str">
        <f>IF(入力!G32="","",入力!G32)</f>
        <v/>
      </c>
      <c r="J71" s="13" t="str">
        <f>IF(入力!P32="","",入力!P32)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IF(入力!B36="","",入力!B36)</f>
        <v/>
      </c>
      <c r="C72" s="13"/>
      <c r="D72" s="13"/>
      <c r="E72" s="13"/>
      <c r="F72" s="13"/>
      <c r="G72" s="13"/>
      <c r="H72" s="13" t="str">
        <f>IF(入力!I36="","",入力!I36)</f>
        <v/>
      </c>
      <c r="I72" s="13" t="str">
        <f>IF(入力!G34="","",入力!G34)</f>
        <v/>
      </c>
      <c r="J72" s="13" t="str">
        <f>IF(入力!P34="","",入力!P34)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IF(入力!B38="","",入力!B38)</f>
        <v/>
      </c>
      <c r="C73" s="13"/>
      <c r="D73" s="13"/>
      <c r="E73" s="13"/>
      <c r="F73" s="13"/>
      <c r="G73" s="13"/>
      <c r="H73" s="13" t="str">
        <f>IF(入力!I38="","",入力!I38)</f>
        <v/>
      </c>
      <c r="I73" s="13" t="str">
        <f>IF(入力!G36="","",入力!G36)</f>
        <v/>
      </c>
      <c r="J73" s="13" t="str">
        <f>IF(入力!P36="","",入力!P36)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IF(入力!B40="","",入力!B40)</f>
        <v/>
      </c>
      <c r="C74" s="13"/>
      <c r="D74" s="13"/>
      <c r="E74" s="13"/>
      <c r="F74" s="13"/>
      <c r="G74" s="13"/>
      <c r="H74" s="13" t="str">
        <f>IF(入力!I40="","",入力!I40)</f>
        <v/>
      </c>
      <c r="I74" s="13" t="str">
        <f>IF(入力!G38="","",入力!G38)</f>
        <v/>
      </c>
      <c r="J74" s="13" t="str">
        <f>IF(入力!P38="","",入力!P38)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IF(入力!B42="","",入力!B42)</f>
        <v/>
      </c>
      <c r="C75" s="13"/>
      <c r="D75" s="13"/>
      <c r="E75" s="13"/>
      <c r="F75" s="13"/>
      <c r="G75" s="13"/>
      <c r="H75" s="13" t="str">
        <f>IF(入力!I42="","",入力!I42)</f>
        <v/>
      </c>
      <c r="I75" s="13" t="str">
        <f>IF(入力!G40="","",入力!G40)</f>
        <v/>
      </c>
      <c r="J75" s="13" t="str">
        <f>IF(入力!P40="","",入力!P40)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IF(入力!B44="","",入力!B44)</f>
        <v/>
      </c>
      <c r="C76" s="13"/>
      <c r="D76" s="13"/>
      <c r="E76" s="13"/>
      <c r="F76" s="13"/>
      <c r="G76" s="13"/>
      <c r="H76" s="13" t="str">
        <f>IF(入力!I44="","",入力!I44)</f>
        <v/>
      </c>
      <c r="I76" s="13" t="str">
        <f>IF(入力!G42="","",入力!G42)</f>
        <v/>
      </c>
      <c r="J76" s="13" t="str">
        <f>IF(入力!P42="","",入力!P42)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IF(入力!B46="","",入力!B46)</f>
        <v/>
      </c>
      <c r="C77" s="13"/>
      <c r="D77" s="13"/>
      <c r="E77" s="13"/>
      <c r="F77" s="13"/>
      <c r="G77" s="13"/>
      <c r="H77" s="13" t="str">
        <f>IF(入力!I46="","",入力!I46)</f>
        <v/>
      </c>
      <c r="I77" s="13" t="str">
        <f>IF(入力!G44="","",入力!G44)</f>
        <v/>
      </c>
      <c r="J77" s="13" t="str">
        <f>IF(入力!P44="","",入力!P44)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IF(入力!B48="","",入力!B48)</f>
        <v/>
      </c>
      <c r="C78" s="13"/>
      <c r="D78" s="13"/>
      <c r="E78" s="13"/>
      <c r="F78" s="13"/>
      <c r="G78" s="13"/>
      <c r="H78" s="13" t="str">
        <f>IF(入力!I48="","",入力!I48)</f>
        <v/>
      </c>
      <c r="I78" s="13" t="str">
        <f>IF(入力!G46="","",入力!G46)</f>
        <v/>
      </c>
      <c r="J78" s="13" t="str">
        <f>IF(入力!P46="","",入力!P46)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IF(入力!B50="","",入力!B50)</f>
        <v/>
      </c>
      <c r="C79" s="13"/>
      <c r="D79" s="13"/>
      <c r="E79" s="13"/>
      <c r="F79" s="13"/>
      <c r="G79" s="13"/>
      <c r="H79" s="13" t="str">
        <f>IF(入力!I50="","",入力!I50)</f>
        <v/>
      </c>
      <c r="I79" s="13" t="str">
        <f>IF(入力!G48="","",入力!G48)</f>
        <v/>
      </c>
      <c r="J79" s="13" t="str">
        <f>IF(入力!P48="","",入力!P48)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IF(入力!B52="","",入力!B52)</f>
        <v/>
      </c>
      <c r="C80" s="13"/>
      <c r="D80" s="13"/>
      <c r="E80" s="13"/>
      <c r="F80" s="13"/>
      <c r="G80" s="13"/>
      <c r="H80" s="13" t="str">
        <f>IF(入力!I52="","",入力!I52)</f>
        <v/>
      </c>
      <c r="I80" s="13" t="str">
        <f>IF(入力!G50="","",入力!G50)</f>
        <v/>
      </c>
      <c r="J80" s="13" t="str">
        <f>IF(入力!P50="","",入力!P50)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office365</cp:lastModifiedBy>
  <cp:lastPrinted>2016-05-09T15:17:35Z</cp:lastPrinted>
  <dcterms:created xsi:type="dcterms:W3CDTF">2014-04-05T09:56:00Z</dcterms:created>
  <dcterms:modified xsi:type="dcterms:W3CDTF">2025-12-23T15:20:50Z</dcterms:modified>
</cp:coreProperties>
</file>