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6459B0C6-EA03-4FC0-94F0-6C3B7DD7D88D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<sst xmlns="http://schemas.openxmlformats.org/spreadsheetml/2006/main" count="332" uniqueCount="266">
  <si>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</si>
  <si>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</si>
  <si>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</si>
  <si>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</si>
  <si>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</si>
  <si>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</si>
  <si>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</si>
  <si>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</si>
  <si>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</si>
  <si>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</si>
  <si>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</si>
  <si>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</si>
  <si>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</si>
  <si>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</si>
  <si>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</si>
  <si>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</si>
  <si>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</si>
  <si>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</si>
  <si>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</si>
  <si>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</si>
  <si>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</si>
  <si>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</si>
  <si>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</si>
  <si>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</si>
  <si>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</si>
  <si>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</si>
  <si>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</si>
  <si>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</si>
  <si>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</si>
  <si>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</si>
  <si>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</si>
  <si>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</si>
  <si>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</si>
  <si>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</si>
  <si>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</si>
  <si>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</si>
  <si>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</si>
  <si>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</si>
  <si>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</si>
  <si>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</si>
  <si>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</si>
  <si>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</si>
  <si>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</si>
  <si>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</si>
  <si>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</si>
  <si>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</si>
  <si>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</si>
  <si>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</si>
  <si>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</si>
  <si>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</si>
  <si>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</si>
  <si>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</si>
  <si>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</si>
  <si>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</si>
  <si>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</si>
  <si>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</si>
  <si>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</si>
  <si>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</si>
  <si>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</si>
  <si>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</si>
  <si>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</si>
  <si>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</si>
  <si>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</si>
  <si>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</si>
  <si>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</si>
  <si>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</si>
  <si>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</si>
  <si>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</si>
  <si>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</si>
  <si>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</si>
  <si>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</si>
  <si>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</si>
  <si>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</si>
  <si>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</si>
  <si>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</si>
  <si>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</si>
  <si>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</si>
  <si>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</si>
  <si>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</si>
  <si>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</si>
  <si>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</si>
  <si>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</si>
  <si>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</si>
  <si>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</si>
  <si>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</si>
  <si>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</si>
  <si>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</si>
  <si>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</si>
  <si>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</si>
  <si>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</si>
  <si>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</si>
  <si>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</si>
  <si>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</si>
  <si>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</si>
  <si>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</si>
  <si>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</si>
  <si>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</si>
  <si>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</si>
  <si>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</si>
  <si>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</si>
  <si>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</si>
  <si>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</si>
  <si>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</si>
  <si>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</si>
  <si>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</si>
  <si>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</si>
  <si>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</si>
  <si>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</si>
  <si>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</si>
  <si>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</si>
  <si>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</si>
  <si>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</si>
  <si>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</si>
  <si>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</si>
  <si>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</si>
  <si>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</si>
  <si>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</si>
  <si>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</si>
  <si>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</si>
  <si>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</si>
  <si>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</si>
  <si>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</si>
  <si>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</si>
  <si>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</si>
  <si>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</si>
  <si>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</si>
  <si>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</si>
  <si>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</si>
  <si>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</si>
  <si>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</si>
  <si>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</si>
  <si>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</si>
  <si>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</si>
  <si>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つばきジュニア</t>
    <phoneticPr fontId="2"/>
  </si>
  <si>
    <t>ツバキジュニア</t>
    <phoneticPr fontId="2"/>
  </si>
  <si>
    <t>千葉市</t>
    <rPh sb="0" eb="3">
      <t>チバシ</t>
    </rPh>
    <phoneticPr fontId="2"/>
  </si>
  <si>
    <t>T10081624</t>
    <phoneticPr fontId="2"/>
  </si>
  <si>
    <t>創部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</si>
  <si>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</si>
  <si>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</si>
  <si>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</si>
  <si>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スズキ</t>
    <phoneticPr fontId="2"/>
  </si>
  <si>
    <t>マサハル</t>
    <phoneticPr fontId="2"/>
  </si>
  <si>
    <t>佐藤</t>
    <rPh sb="0" eb="2">
      <t>サトウ</t>
    </rPh>
    <phoneticPr fontId="2"/>
  </si>
  <si>
    <t>征哉</t>
    <rPh sb="0" eb="2">
      <t>セイヤ</t>
    </rPh>
    <phoneticPr fontId="2"/>
  </si>
  <si>
    <t>工藤</t>
    <rPh sb="0" eb="2">
      <t>クドウ</t>
    </rPh>
    <phoneticPr fontId="2"/>
  </si>
  <si>
    <t>安則</t>
    <rPh sb="0" eb="2">
      <t>ヤスノリ</t>
    </rPh>
    <phoneticPr fontId="2"/>
  </si>
  <si>
    <t>美紅</t>
    <rPh sb="0" eb="2">
      <t>ミク</t>
    </rPh>
    <phoneticPr fontId="2"/>
  </si>
  <si>
    <t>サトウ</t>
    <phoneticPr fontId="2"/>
  </si>
  <si>
    <t>セイヤ</t>
    <phoneticPr fontId="2"/>
  </si>
  <si>
    <t>クドウ</t>
    <phoneticPr fontId="2"/>
  </si>
  <si>
    <t>ヤスノリ</t>
    <phoneticPr fontId="2"/>
  </si>
  <si>
    <t>ミク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</si>
  <si>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</si>
  <si>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</si>
  <si>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</si>
  <si>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</si>
  <si>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</si>
  <si>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</si>
  <si>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</si>
  <si>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090</t>
    <phoneticPr fontId="2"/>
  </si>
  <si>
    <t>0001</t>
    <phoneticPr fontId="2"/>
  </si>
  <si>
    <t>8778</t>
    <phoneticPr fontId="2"/>
  </si>
  <si>
    <t>3665</t>
    <phoneticPr fontId="2"/>
  </si>
  <si>
    <t>千葉市美浜区幸町1-8-1-601</t>
    <rPh sb="0" eb="6">
      <t>チバシミハマク</t>
    </rPh>
    <rPh sb="6" eb="8">
      <t>サイワイチョウ</t>
    </rPh>
    <phoneticPr fontId="2"/>
  </si>
  <si>
    <t>260</t>
    <phoneticPr fontId="2"/>
  </si>
  <si>
    <t>0042</t>
    <phoneticPr fontId="2"/>
  </si>
  <si>
    <t>千葉市中央区椿森3-6-14</t>
    <rPh sb="0" eb="3">
      <t>チバシ</t>
    </rPh>
    <rPh sb="3" eb="6">
      <t>チュウオウク</t>
    </rPh>
    <rPh sb="6" eb="8">
      <t>ツバキモリ</t>
    </rPh>
    <phoneticPr fontId="2"/>
  </si>
  <si>
    <t>7806</t>
    <phoneticPr fontId="2"/>
  </si>
  <si>
    <t>4051</t>
    <phoneticPr fontId="2"/>
  </si>
  <si>
    <t>4677</t>
    <phoneticPr fontId="2"/>
  </si>
  <si>
    <t>8128</t>
    <phoneticPr fontId="2"/>
  </si>
  <si>
    <t>262</t>
    <phoneticPr fontId="2"/>
  </si>
  <si>
    <t>0023</t>
    <phoneticPr fontId="2"/>
  </si>
  <si>
    <t>千葉市花見川区検見川町5-2346</t>
    <rPh sb="0" eb="3">
      <t>チバシ</t>
    </rPh>
    <rPh sb="3" eb="7">
      <t>ハナミガワク</t>
    </rPh>
    <rPh sb="7" eb="11">
      <t>ケミガワチョウ</t>
    </rPh>
    <phoneticPr fontId="2"/>
  </si>
  <si>
    <t>080</t>
    <phoneticPr fontId="2"/>
  </si>
  <si>
    <t>5208</t>
    <phoneticPr fontId="2"/>
  </si>
  <si>
    <t>4358</t>
    <phoneticPr fontId="2"/>
  </si>
  <si>
    <t>JVA001494488</t>
    <phoneticPr fontId="2"/>
  </si>
  <si>
    <t>0563926</t>
    <phoneticPr fontId="2"/>
  </si>
  <si>
    <t>JVA000174701</t>
    <phoneticPr fontId="2"/>
  </si>
  <si>
    <t>JVA023712430</t>
    <phoneticPr fontId="2"/>
  </si>
  <si>
    <t>JVA018303575</t>
    <phoneticPr fontId="2"/>
  </si>
  <si>
    <r>
      <rPr>
        <sz val="16"/>
        <color rgb="FF000000"/>
        <rFont val="ＭＳ Ｐゴシック"/>
        <family val="2"/>
        <charset val="128"/>
      </rPr>
      <t>0</t>
    </r>
    <r>
      <rPr>
        <sz val="16"/>
        <color indexed="8"/>
        <rFont val="Calibri"/>
        <family val="2"/>
      </rPr>
      <t>90</t>
    </r>
    <phoneticPr fontId="2"/>
  </si>
  <si>
    <t>043</t>
    <phoneticPr fontId="2"/>
  </si>
  <si>
    <t>350</t>
    <phoneticPr fontId="2"/>
  </si>
  <si>
    <t>5280</t>
    <phoneticPr fontId="2"/>
  </si>
  <si>
    <t>①</t>
    <phoneticPr fontId="2"/>
  </si>
  <si>
    <t>菩提寺</t>
    <rPh sb="0" eb="3">
      <t>ボダイジ</t>
    </rPh>
    <phoneticPr fontId="2"/>
  </si>
  <si>
    <t>成実</t>
    <rPh sb="0" eb="2">
      <t>ナルミ</t>
    </rPh>
    <phoneticPr fontId="2"/>
  </si>
  <si>
    <t>木下</t>
    <rPh sb="0" eb="2">
      <t>キノシタ</t>
    </rPh>
    <phoneticPr fontId="2"/>
  </si>
  <si>
    <t>知南</t>
    <rPh sb="0" eb="1">
      <t>チ</t>
    </rPh>
    <rPh sb="1" eb="2">
      <t>ミナミ</t>
    </rPh>
    <phoneticPr fontId="2"/>
  </si>
  <si>
    <t>みか紗</t>
    <rPh sb="2" eb="3">
      <t>サ</t>
    </rPh>
    <phoneticPr fontId="2"/>
  </si>
  <si>
    <t>彩楽</t>
    <rPh sb="0" eb="2">
      <t>サエラク</t>
    </rPh>
    <phoneticPr fontId="2"/>
  </si>
  <si>
    <t>由佐</t>
    <rPh sb="0" eb="2">
      <t>ユサ</t>
    </rPh>
    <phoneticPr fontId="2"/>
  </si>
  <si>
    <t>星空</t>
    <rPh sb="0" eb="2">
      <t>ホシゾラ</t>
    </rPh>
    <phoneticPr fontId="2"/>
  </si>
  <si>
    <t>愛梨</t>
    <rPh sb="0" eb="2">
      <t>アイリ</t>
    </rPh>
    <phoneticPr fontId="2"/>
  </si>
  <si>
    <t>蒲田</t>
    <rPh sb="0" eb="2">
      <t>カマタ</t>
    </rPh>
    <phoneticPr fontId="2"/>
  </si>
  <si>
    <t>莉央</t>
    <rPh sb="0" eb="2">
      <t>リオ</t>
    </rPh>
    <phoneticPr fontId="2"/>
  </si>
  <si>
    <t>藤城</t>
    <rPh sb="0" eb="2">
      <t>フジシロ</t>
    </rPh>
    <phoneticPr fontId="2"/>
  </si>
  <si>
    <t>美月</t>
    <rPh sb="0" eb="2">
      <t>ミツキ</t>
    </rPh>
    <phoneticPr fontId="2"/>
  </si>
  <si>
    <t>竹内</t>
    <rPh sb="0" eb="2">
      <t>タケウチ</t>
    </rPh>
    <phoneticPr fontId="2"/>
  </si>
  <si>
    <t>陽菜乃</t>
    <rPh sb="0" eb="3">
      <t>ヒナノ</t>
    </rPh>
    <phoneticPr fontId="2"/>
  </si>
  <si>
    <t>簗場</t>
    <rPh sb="0" eb="2">
      <t>ヤナバ</t>
    </rPh>
    <phoneticPr fontId="2"/>
  </si>
  <si>
    <t>智早</t>
    <rPh sb="0" eb="1">
      <t>チ</t>
    </rPh>
    <rPh sb="1" eb="2">
      <t>ハヤ</t>
    </rPh>
    <phoneticPr fontId="2"/>
  </si>
  <si>
    <t>結城</t>
    <rPh sb="0" eb="2">
      <t>ユウキ</t>
    </rPh>
    <phoneticPr fontId="2"/>
  </si>
  <si>
    <t>陽葵</t>
    <rPh sb="0" eb="1">
      <t>ヨウ</t>
    </rPh>
    <rPh sb="1" eb="2">
      <t>アオイ</t>
    </rPh>
    <phoneticPr fontId="2"/>
  </si>
  <si>
    <t>國分</t>
    <rPh sb="0" eb="2">
      <t>コクブン</t>
    </rPh>
    <phoneticPr fontId="2"/>
  </si>
  <si>
    <t>なつめ</t>
    <phoneticPr fontId="2"/>
  </si>
  <si>
    <t>平田</t>
    <rPh sb="0" eb="2">
      <t>ヒラタ</t>
    </rPh>
    <phoneticPr fontId="2"/>
  </si>
  <si>
    <t>花羽</t>
    <rPh sb="0" eb="1">
      <t>ハナ</t>
    </rPh>
    <rPh sb="1" eb="2">
      <t>ハネ</t>
    </rPh>
    <phoneticPr fontId="2"/>
  </si>
  <si>
    <t>横野</t>
    <rPh sb="0" eb="2">
      <t>ヨコノ</t>
    </rPh>
    <phoneticPr fontId="2"/>
  </si>
  <si>
    <t>ヨコノ</t>
    <phoneticPr fontId="2"/>
  </si>
  <si>
    <t>イツミ</t>
    <phoneticPr fontId="2"/>
  </si>
  <si>
    <t>ヒラタ</t>
    <phoneticPr fontId="2"/>
  </si>
  <si>
    <t>ハナ</t>
    <phoneticPr fontId="2"/>
  </si>
  <si>
    <t>コクブン</t>
    <phoneticPr fontId="2"/>
  </si>
  <si>
    <t>ナツメ</t>
    <phoneticPr fontId="2"/>
  </si>
  <si>
    <t>ユウキ</t>
    <phoneticPr fontId="2"/>
  </si>
  <si>
    <t>ヒマリ</t>
    <phoneticPr fontId="2"/>
  </si>
  <si>
    <t>ヤナバ</t>
    <phoneticPr fontId="2"/>
  </si>
  <si>
    <t>チサ</t>
    <phoneticPr fontId="2"/>
  </si>
  <si>
    <t>タケウチ</t>
    <phoneticPr fontId="2"/>
  </si>
  <si>
    <t>ヒナノ</t>
    <phoneticPr fontId="2"/>
  </si>
  <si>
    <t>フジシロ</t>
    <phoneticPr fontId="2"/>
  </si>
  <si>
    <t>ミツキ</t>
    <phoneticPr fontId="2"/>
  </si>
  <si>
    <t>カマタ</t>
    <phoneticPr fontId="2"/>
  </si>
  <si>
    <t>リオ</t>
    <phoneticPr fontId="2"/>
  </si>
  <si>
    <t>トクミツ</t>
    <phoneticPr fontId="2"/>
  </si>
  <si>
    <t>アイリ</t>
    <phoneticPr fontId="2"/>
  </si>
  <si>
    <t>ユサ</t>
    <phoneticPr fontId="2"/>
  </si>
  <si>
    <t>セイラ</t>
    <phoneticPr fontId="2"/>
  </si>
  <si>
    <t>サラ</t>
    <phoneticPr fontId="2"/>
  </si>
  <si>
    <t>ミカサ</t>
    <phoneticPr fontId="2"/>
  </si>
  <si>
    <t>キノシタ</t>
    <phoneticPr fontId="2"/>
  </si>
  <si>
    <t>チナミ</t>
    <phoneticPr fontId="2"/>
  </si>
  <si>
    <t>ボダイジ</t>
    <phoneticPr fontId="2"/>
  </si>
  <si>
    <t>ナルミ</t>
    <phoneticPr fontId="2"/>
  </si>
  <si>
    <t>星久喜小学校</t>
    <rPh sb="0" eb="1">
      <t>ホシ</t>
    </rPh>
    <rPh sb="1" eb="3">
      <t>クキ</t>
    </rPh>
    <rPh sb="3" eb="6">
      <t>ショウガッコウ</t>
    </rPh>
    <phoneticPr fontId="2"/>
  </si>
  <si>
    <t>磯辺第三小学校</t>
    <rPh sb="0" eb="4">
      <t>イソベダイサン</t>
    </rPh>
    <rPh sb="4" eb="7">
      <t>ショウガッコウ</t>
    </rPh>
    <phoneticPr fontId="2"/>
  </si>
  <si>
    <t>検見川小学校</t>
    <rPh sb="0" eb="6">
      <t>ケミガワショウガッコウ</t>
    </rPh>
    <phoneticPr fontId="2"/>
  </si>
  <si>
    <t>幸町第三小学校</t>
    <rPh sb="0" eb="4">
      <t>サイワイチョウダイサン</t>
    </rPh>
    <rPh sb="4" eb="7">
      <t>ショウガッコウ</t>
    </rPh>
    <phoneticPr fontId="2"/>
  </si>
  <si>
    <t>院内小学校</t>
    <rPh sb="0" eb="5">
      <t>インナイショウガッコウ</t>
    </rPh>
    <phoneticPr fontId="2"/>
  </si>
  <si>
    <t>幕張東小学校</t>
    <rPh sb="0" eb="6">
      <t>マクハリヒガシショウガッコウ</t>
    </rPh>
    <phoneticPr fontId="2"/>
  </si>
  <si>
    <t>国分寺西小学校</t>
    <rPh sb="0" eb="7">
      <t>コクブンジニシショウガッコウ</t>
    </rPh>
    <phoneticPr fontId="2"/>
  </si>
  <si>
    <t>和良比小学校</t>
    <rPh sb="0" eb="6">
      <t>ワラビショウガッコウ</t>
    </rPh>
    <phoneticPr fontId="2"/>
  </si>
  <si>
    <t>二宮小学校</t>
    <rPh sb="0" eb="5">
      <t>ニノミヤショウガッコウ</t>
    </rPh>
    <phoneticPr fontId="2"/>
  </si>
  <si>
    <t>園生小学校</t>
    <rPh sb="0" eb="5">
      <t>ソンノウショウガッコウ</t>
    </rPh>
    <phoneticPr fontId="2"/>
  </si>
  <si>
    <t>都賀小学校</t>
    <rPh sb="0" eb="5">
      <t>ツガショウガッコウ</t>
    </rPh>
    <phoneticPr fontId="2"/>
  </si>
  <si>
    <t>愛</t>
    <rPh sb="0" eb="1">
      <t>アイ</t>
    </rPh>
    <phoneticPr fontId="2"/>
  </si>
  <si>
    <t>轟町小学校</t>
    <rPh sb="0" eb="1">
      <t>トドロキ</t>
    </rPh>
    <rPh sb="1" eb="2">
      <t>マチ</t>
    </rPh>
    <rPh sb="2" eb="5">
      <t>ショウガッコウ</t>
    </rPh>
    <phoneticPr fontId="2"/>
  </si>
  <si>
    <t>JVA018303643</t>
    <phoneticPr fontId="2"/>
  </si>
  <si>
    <t>JVA018303612</t>
    <phoneticPr fontId="2"/>
  </si>
  <si>
    <t>JVA018303629</t>
    <phoneticPr fontId="2"/>
  </si>
  <si>
    <t>JVA020100742</t>
    <phoneticPr fontId="2"/>
  </si>
  <si>
    <t>JVA018614398</t>
    <phoneticPr fontId="2"/>
  </si>
  <si>
    <t>JVA023238046</t>
    <phoneticPr fontId="2"/>
  </si>
  <si>
    <t>JVA023379978</t>
    <phoneticPr fontId="2"/>
  </si>
  <si>
    <t>JVA020983772</t>
    <phoneticPr fontId="2"/>
  </si>
  <si>
    <t>JVA021224935</t>
    <phoneticPr fontId="2"/>
  </si>
  <si>
    <t>JVA021261862</t>
    <phoneticPr fontId="2"/>
  </si>
  <si>
    <t>JVA022586827</t>
    <phoneticPr fontId="2"/>
  </si>
  <si>
    <t>JVA022431950</t>
    <phoneticPr fontId="2"/>
  </si>
  <si>
    <t>德満</t>
    <rPh sb="0" eb="1">
      <t>トク</t>
    </rPh>
    <rPh sb="1" eb="2">
      <t>ミツル</t>
    </rPh>
    <phoneticPr fontId="2"/>
  </si>
  <si>
    <t>JVA020370244</t>
    <phoneticPr fontId="2"/>
  </si>
  <si>
    <t>JVA019308234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</si>
</sst>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16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2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7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7" zoomScaleNormal="100" zoomScaleSheetLayoutView="100" workbookViewId="0">
      <selection activeCell="P53" sqref="P53:T5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4" t="s">
        <v>118</v>
      </c>
      <c r="K2" s="85"/>
      <c r="L2" s="85"/>
      <c r="M2" s="85"/>
      <c r="N2" s="85"/>
      <c r="O2" s="86"/>
      <c r="P2" s="84" t="s">
        <v>96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1" t="s">
        <v>90</v>
      </c>
      <c r="K3" s="82"/>
      <c r="L3" s="82"/>
      <c r="M3" s="82"/>
      <c r="N3" s="82"/>
      <c r="O3" s="83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8" t="s">
        <v>112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136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83" t="s">
        <v>93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2">
        <v>22003</v>
      </c>
      <c r="K5" s="132"/>
      <c r="L5" s="132"/>
      <c r="M5" s="132"/>
      <c r="N5" s="132"/>
      <c r="O5" s="132"/>
      <c r="P5" s="185" t="s">
        <v>137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138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4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7" t="s">
        <v>141</v>
      </c>
      <c r="D7" s="57"/>
      <c r="E7" s="100" t="s">
        <v>142</v>
      </c>
      <c r="F7" s="59"/>
      <c r="G7" s="60" t="s">
        <v>178</v>
      </c>
      <c r="H7" s="60"/>
      <c r="I7" s="60"/>
      <c r="J7" s="60">
        <v>18442</v>
      </c>
      <c r="K7" s="60"/>
      <c r="L7" s="60"/>
      <c r="M7" s="133" t="s">
        <v>179</v>
      </c>
      <c r="N7" s="60"/>
      <c r="O7" s="60"/>
      <c r="P7" s="61" t="s">
        <v>7</v>
      </c>
      <c r="Q7" s="62"/>
      <c r="R7" s="63" t="s">
        <v>165</v>
      </c>
      <c r="S7" s="64"/>
      <c r="T7" s="64"/>
      <c r="U7" s="64"/>
      <c r="V7" s="27" t="s">
        <v>8</v>
      </c>
      <c r="W7" s="65" t="s">
        <v>166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4" t="s">
        <v>160</v>
      </c>
      <c r="AM7" s="135"/>
      <c r="AN7" s="135"/>
      <c r="AO7" s="135"/>
      <c r="AP7" s="135"/>
      <c r="AQ7" s="135"/>
      <c r="AR7" s="135"/>
      <c r="AS7" s="36" t="s">
        <v>10</v>
      </c>
      <c r="AT7" s="221">
        <v>67</v>
      </c>
    </row>
    <row r="8" spans="1:51" ht="18" customHeight="1">
      <c r="A8" s="55"/>
      <c r="B8" s="54"/>
      <c r="C8" s="125" t="s">
        <v>139</v>
      </c>
      <c r="D8" s="69"/>
      <c r="E8" s="126" t="s">
        <v>140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136" t="s">
        <v>167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7" t="s">
        <v>170</v>
      </c>
      <c r="AL8" s="138"/>
      <c r="AM8" s="138"/>
      <c r="AN8" s="138"/>
      <c r="AO8" s="37" t="s">
        <v>11</v>
      </c>
      <c r="AP8" s="139" t="s">
        <v>171</v>
      </c>
      <c r="AQ8" s="138"/>
      <c r="AR8" s="138"/>
      <c r="AS8" s="140"/>
      <c r="AT8" s="221"/>
    </row>
    <row r="9" spans="1:51" ht="14.45" customHeight="1">
      <c r="A9" s="53" t="s">
        <v>131</v>
      </c>
      <c r="B9" s="54"/>
      <c r="C9" s="127" t="s">
        <v>148</v>
      </c>
      <c r="D9" s="57"/>
      <c r="E9" s="100" t="s">
        <v>149</v>
      </c>
      <c r="F9" s="59"/>
      <c r="G9" s="60" t="s">
        <v>180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172</v>
      </c>
      <c r="S9" s="64"/>
      <c r="T9" s="64"/>
      <c r="U9" s="64"/>
      <c r="V9" s="27" t="s">
        <v>8</v>
      </c>
      <c r="W9" s="65" t="s">
        <v>173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 t="s">
        <v>175</v>
      </c>
      <c r="AM9" s="135"/>
      <c r="AN9" s="135"/>
      <c r="AO9" s="135"/>
      <c r="AP9" s="135"/>
      <c r="AQ9" s="135"/>
      <c r="AR9" s="135"/>
      <c r="AS9" s="36" t="s">
        <v>125</v>
      </c>
      <c r="AT9" s="222">
        <v>38</v>
      </c>
    </row>
    <row r="10" spans="1:51" ht="18" customHeight="1">
      <c r="A10" s="55"/>
      <c r="B10" s="54"/>
      <c r="C10" s="125" t="s">
        <v>143</v>
      </c>
      <c r="D10" s="69"/>
      <c r="E10" s="126" t="s">
        <v>144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174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7" t="s">
        <v>176</v>
      </c>
      <c r="AL10" s="138"/>
      <c r="AM10" s="138"/>
      <c r="AN10" s="138"/>
      <c r="AO10" s="37" t="s">
        <v>126</v>
      </c>
      <c r="AP10" s="139" t="s">
        <v>177</v>
      </c>
      <c r="AQ10" s="138"/>
      <c r="AR10" s="138"/>
      <c r="AS10" s="140"/>
      <c r="AT10" s="222"/>
    </row>
    <row r="11" spans="1:51" ht="14.45" customHeight="1">
      <c r="A11" s="53" t="s">
        <v>132</v>
      </c>
      <c r="B11" s="54"/>
      <c r="C11" s="56" t="s">
        <v>150</v>
      </c>
      <c r="D11" s="57"/>
      <c r="E11" s="58" t="s">
        <v>151</v>
      </c>
      <c r="F11" s="59"/>
      <c r="G11" s="60" t="s">
        <v>181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157</v>
      </c>
      <c r="S11" s="64"/>
      <c r="T11" s="64"/>
      <c r="U11" s="64"/>
      <c r="V11" s="27" t="s">
        <v>8</v>
      </c>
      <c r="W11" s="65" t="s">
        <v>161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4" t="s">
        <v>160</v>
      </c>
      <c r="AM11" s="135"/>
      <c r="AN11" s="135"/>
      <c r="AO11" s="135"/>
      <c r="AP11" s="135"/>
      <c r="AQ11" s="135"/>
      <c r="AR11" s="135"/>
      <c r="AS11" s="36" t="s">
        <v>10</v>
      </c>
      <c r="AT11" s="222">
        <v>53</v>
      </c>
    </row>
    <row r="12" spans="1:51" ht="18" customHeight="1">
      <c r="A12" s="55"/>
      <c r="B12" s="54"/>
      <c r="C12" s="68" t="s">
        <v>145</v>
      </c>
      <c r="D12" s="69"/>
      <c r="E12" s="70" t="s">
        <v>146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164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7" t="s">
        <v>162</v>
      </c>
      <c r="AL12" s="138"/>
      <c r="AM12" s="138"/>
      <c r="AN12" s="138"/>
      <c r="AO12" s="37" t="s">
        <v>8</v>
      </c>
      <c r="AP12" s="138" t="s">
        <v>163</v>
      </c>
      <c r="AQ12" s="138"/>
      <c r="AR12" s="138"/>
      <c r="AS12" s="140"/>
      <c r="AT12" s="222"/>
    </row>
    <row r="13" spans="1:51" ht="14.45" customHeight="1">
      <c r="A13" s="55" t="s">
        <v>82</v>
      </c>
      <c r="B13" s="54"/>
      <c r="C13" s="127" t="s">
        <v>141</v>
      </c>
      <c r="D13" s="57"/>
      <c r="E13" s="100" t="s">
        <v>152</v>
      </c>
      <c r="F13" s="59"/>
      <c r="G13" s="60" t="s">
        <v>182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165</v>
      </c>
      <c r="S13" s="64"/>
      <c r="T13" s="64"/>
      <c r="U13" s="64"/>
      <c r="V13" s="27" t="s">
        <v>8</v>
      </c>
      <c r="W13" s="65" t="s">
        <v>166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4" t="s">
        <v>160</v>
      </c>
      <c r="AM13" s="135"/>
      <c r="AN13" s="135"/>
      <c r="AO13" s="135"/>
      <c r="AP13" s="135"/>
      <c r="AQ13" s="135"/>
      <c r="AR13" s="135"/>
      <c r="AS13" s="36" t="s">
        <v>125</v>
      </c>
      <c r="AT13" s="222">
        <v>43</v>
      </c>
    </row>
    <row r="14" spans="1:51" ht="18" customHeight="1">
      <c r="A14" s="55"/>
      <c r="B14" s="54"/>
      <c r="C14" s="125" t="s">
        <v>139</v>
      </c>
      <c r="D14" s="69"/>
      <c r="E14" s="126" t="s">
        <v>147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167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7" t="s">
        <v>168</v>
      </c>
      <c r="AL14" s="138"/>
      <c r="AM14" s="138"/>
      <c r="AN14" s="138"/>
      <c r="AO14" s="37" t="s">
        <v>126</v>
      </c>
      <c r="AP14" s="139" t="s">
        <v>169</v>
      </c>
      <c r="AQ14" s="138"/>
      <c r="AR14" s="138"/>
      <c r="AS14" s="140"/>
      <c r="AT14" s="222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7"/>
      <c r="S15" s="177"/>
      <c r="T15" s="177"/>
      <c r="U15" s="177"/>
      <c r="V15" s="26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82"/>
      <c r="AK15" s="38"/>
      <c r="AL15" s="170"/>
      <c r="AM15" s="170"/>
      <c r="AN15" s="170"/>
      <c r="AO15" s="170"/>
      <c r="AP15" s="170"/>
      <c r="AQ15" s="170"/>
      <c r="AR15" s="170"/>
      <c r="AS15" s="39"/>
      <c r="AT15" s="223"/>
    </row>
    <row r="16" spans="1:51" ht="18" customHeight="1">
      <c r="A16" s="55"/>
      <c r="B16" s="54"/>
      <c r="C16" s="125"/>
      <c r="D16" s="69"/>
      <c r="E16" s="126"/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71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3"/>
      <c r="AK16" s="174"/>
      <c r="AL16" s="175"/>
      <c r="AM16" s="175"/>
      <c r="AN16" s="175"/>
      <c r="AO16" s="40"/>
      <c r="AP16" s="175"/>
      <c r="AQ16" s="175"/>
      <c r="AR16" s="175"/>
      <c r="AS16" s="176"/>
      <c r="AT16" s="223"/>
    </row>
    <row r="17" spans="1:46" ht="15" customHeight="1">
      <c r="A17" s="131" t="s">
        <v>97</v>
      </c>
      <c r="B17" s="54"/>
      <c r="C17" s="127" t="s">
        <v>155</v>
      </c>
      <c r="D17" s="57"/>
      <c r="E17" s="100" t="s">
        <v>156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4" t="s">
        <v>157</v>
      </c>
      <c r="S17" s="64"/>
      <c r="T17" s="64"/>
      <c r="U17" s="64"/>
      <c r="V17" s="27" t="s">
        <v>8</v>
      </c>
      <c r="W17" s="65" t="s">
        <v>158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4" t="s">
        <v>184</v>
      </c>
      <c r="AM17" s="135"/>
      <c r="AN17" s="135"/>
      <c r="AO17" s="135"/>
      <c r="AP17" s="135"/>
      <c r="AQ17" s="135"/>
      <c r="AR17" s="135"/>
      <c r="AS17" s="36" t="s">
        <v>125</v>
      </c>
      <c r="AT17" s="222">
        <v>59</v>
      </c>
    </row>
    <row r="18" spans="1:46" ht="18" customHeight="1">
      <c r="A18" s="55"/>
      <c r="B18" s="54"/>
      <c r="C18" s="125" t="s">
        <v>153</v>
      </c>
      <c r="D18" s="69"/>
      <c r="E18" s="126" t="s">
        <v>154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136" t="s">
        <v>159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7" t="s">
        <v>185</v>
      </c>
      <c r="AL18" s="138"/>
      <c r="AM18" s="138"/>
      <c r="AN18" s="138"/>
      <c r="AO18" s="37" t="s">
        <v>126</v>
      </c>
      <c r="AP18" s="139" t="s">
        <v>186</v>
      </c>
      <c r="AQ18" s="138"/>
      <c r="AR18" s="138"/>
      <c r="AS18" s="140"/>
      <c r="AT18" s="222"/>
    </row>
    <row r="19" spans="1:46">
      <c r="A19" s="55" t="s">
        <v>0</v>
      </c>
      <c r="B19" s="54"/>
      <c r="C19" s="145" t="str">
        <f>IF(P18="","",P18)</f>
        <v>千葉市美浜区幕張西5-11-13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5" t="str">
        <f>IF(AL17="","",AL17&amp;"-"&amp;AK18&amp;"-"&amp;AP18)</f>
        <v>043-350-5280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 t="s">
        <v>183</v>
      </c>
      <c r="D23" s="76"/>
      <c r="E23" s="76">
        <v>8844</v>
      </c>
      <c r="F23" s="76"/>
      <c r="G23" s="76">
        <v>8705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6" t="s">
        <v>104</v>
      </c>
      <c r="D25" s="147"/>
      <c r="E25" s="148" t="s">
        <v>105</v>
      </c>
      <c r="F25" s="149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6" t="s">
        <v>98</v>
      </c>
      <c r="Q25" s="128"/>
      <c r="R25" s="128"/>
      <c r="S25" s="128"/>
      <c r="T25" s="15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5" t="s">
        <v>102</v>
      </c>
      <c r="D26" s="156"/>
      <c r="E26" s="157" t="s">
        <v>103</v>
      </c>
      <c r="F26" s="158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1" t="s">
        <v>99</v>
      </c>
      <c r="Z26" s="142"/>
      <c r="AA26" s="142"/>
      <c r="AB26" s="142"/>
      <c r="AC26" s="142"/>
      <c r="AD26" s="142"/>
      <c r="AE26" s="142"/>
      <c r="AF26" s="142"/>
      <c r="AG26" s="1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44" t="s">
        <v>187</v>
      </c>
      <c r="C27" s="127" t="s">
        <v>236</v>
      </c>
      <c r="D27" s="57"/>
      <c r="E27" s="100" t="s">
        <v>237</v>
      </c>
      <c r="F27" s="59"/>
      <c r="G27" s="119">
        <v>6</v>
      </c>
      <c r="H27" s="106"/>
      <c r="I27" s="119" t="s">
        <v>238</v>
      </c>
      <c r="J27" s="105"/>
      <c r="K27" s="105"/>
      <c r="L27" s="106"/>
      <c r="M27" s="110" t="s">
        <v>251</v>
      </c>
      <c r="N27" s="105"/>
      <c r="O27" s="106"/>
      <c r="P27" s="110">
        <v>139</v>
      </c>
      <c r="Q27" s="105"/>
      <c r="R27" s="105"/>
      <c r="S27" s="105"/>
      <c r="T27" s="111"/>
      <c r="U27" s="1"/>
      <c r="V27" s="1"/>
      <c r="W27" s="1"/>
      <c r="X27" s="1"/>
      <c r="Y27" s="113">
        <v>14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188</v>
      </c>
      <c r="D28" s="69"/>
      <c r="E28" s="126" t="s">
        <v>189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234</v>
      </c>
      <c r="D29" s="57"/>
      <c r="E29" s="100" t="s">
        <v>235</v>
      </c>
      <c r="F29" s="59"/>
      <c r="G29" s="119">
        <v>6</v>
      </c>
      <c r="H29" s="106"/>
      <c r="I29" s="119" t="s">
        <v>239</v>
      </c>
      <c r="J29" s="105"/>
      <c r="K29" s="105"/>
      <c r="L29" s="106"/>
      <c r="M29" s="110" t="s">
        <v>252</v>
      </c>
      <c r="N29" s="105"/>
      <c r="O29" s="106"/>
      <c r="P29" s="110">
        <v>148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190</v>
      </c>
      <c r="D30" s="69"/>
      <c r="E30" s="126" t="s">
        <v>191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148</v>
      </c>
      <c r="D31" s="57"/>
      <c r="E31" s="100" t="s">
        <v>233</v>
      </c>
      <c r="F31" s="59"/>
      <c r="G31" s="119">
        <v>6</v>
      </c>
      <c r="H31" s="106"/>
      <c r="I31" s="119" t="s">
        <v>240</v>
      </c>
      <c r="J31" s="105"/>
      <c r="K31" s="105"/>
      <c r="L31" s="106"/>
      <c r="M31" s="110" t="s">
        <v>264</v>
      </c>
      <c r="N31" s="105"/>
      <c r="O31" s="106"/>
      <c r="P31" s="110">
        <v>146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143</v>
      </c>
      <c r="D32" s="69"/>
      <c r="E32" s="126" t="s">
        <v>192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150</v>
      </c>
      <c r="D33" s="57"/>
      <c r="E33" s="100" t="s">
        <v>232</v>
      </c>
      <c r="F33" s="59"/>
      <c r="G33" s="119">
        <v>6</v>
      </c>
      <c r="H33" s="106"/>
      <c r="I33" s="119" t="s">
        <v>241</v>
      </c>
      <c r="J33" s="105"/>
      <c r="K33" s="105"/>
      <c r="L33" s="106"/>
      <c r="M33" s="110" t="s">
        <v>253</v>
      </c>
      <c r="N33" s="105"/>
      <c r="O33" s="106"/>
      <c r="P33" s="110">
        <v>160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145</v>
      </c>
      <c r="D34" s="69"/>
      <c r="E34" s="126" t="s">
        <v>193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1" t="s">
        <v>128</v>
      </c>
      <c r="Z34" s="142"/>
      <c r="AA34" s="142"/>
      <c r="AB34" s="142"/>
      <c r="AC34" s="142"/>
      <c r="AD34" s="142"/>
      <c r="AE34" s="142"/>
      <c r="AF34" s="142"/>
      <c r="AG34" s="1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230</v>
      </c>
      <c r="D35" s="57"/>
      <c r="E35" s="100" t="s">
        <v>231</v>
      </c>
      <c r="F35" s="59"/>
      <c r="G35" s="119">
        <v>6</v>
      </c>
      <c r="H35" s="106"/>
      <c r="I35" s="119" t="s">
        <v>242</v>
      </c>
      <c r="J35" s="105"/>
      <c r="K35" s="105"/>
      <c r="L35" s="106"/>
      <c r="M35" s="110" t="s">
        <v>254</v>
      </c>
      <c r="N35" s="105"/>
      <c r="O35" s="106"/>
      <c r="P35" s="110">
        <v>151</v>
      </c>
      <c r="Q35" s="105"/>
      <c r="R35" s="105"/>
      <c r="S35" s="105"/>
      <c r="T35" s="111"/>
      <c r="U35" s="1"/>
      <c r="V35" s="1"/>
      <c r="W35" s="1"/>
      <c r="X35" s="1"/>
      <c r="Y35" s="207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194</v>
      </c>
      <c r="D36" s="69"/>
      <c r="E36" s="126" t="s">
        <v>195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228</v>
      </c>
      <c r="D37" s="57"/>
      <c r="E37" s="100" t="s">
        <v>229</v>
      </c>
      <c r="F37" s="59"/>
      <c r="G37" s="119">
        <v>6</v>
      </c>
      <c r="H37" s="106"/>
      <c r="I37" s="119" t="s">
        <v>247</v>
      </c>
      <c r="J37" s="105"/>
      <c r="K37" s="105"/>
      <c r="L37" s="106"/>
      <c r="M37" s="110" t="s">
        <v>255</v>
      </c>
      <c r="N37" s="105"/>
      <c r="O37" s="106"/>
      <c r="P37" s="110">
        <v>157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263</v>
      </c>
      <c r="D38" s="69"/>
      <c r="E38" s="126" t="s">
        <v>196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226</v>
      </c>
      <c r="D39" s="57"/>
      <c r="E39" s="58" t="s">
        <v>227</v>
      </c>
      <c r="F39" s="59"/>
      <c r="G39" s="104">
        <v>6</v>
      </c>
      <c r="H39" s="106"/>
      <c r="I39" s="104" t="s">
        <v>243</v>
      </c>
      <c r="J39" s="105"/>
      <c r="K39" s="105"/>
      <c r="L39" s="106"/>
      <c r="M39" s="110" t="s">
        <v>256</v>
      </c>
      <c r="N39" s="105"/>
      <c r="O39" s="106"/>
      <c r="P39" s="110">
        <v>162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197</v>
      </c>
      <c r="D40" s="69"/>
      <c r="E40" s="70" t="s">
        <v>198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224</v>
      </c>
      <c r="D41" s="57"/>
      <c r="E41" s="100" t="s">
        <v>225</v>
      </c>
      <c r="F41" s="59"/>
      <c r="G41" s="119">
        <v>6</v>
      </c>
      <c r="H41" s="106"/>
      <c r="I41" s="119" t="s">
        <v>243</v>
      </c>
      <c r="J41" s="105"/>
      <c r="K41" s="105"/>
      <c r="L41" s="106"/>
      <c r="M41" s="110" t="s">
        <v>257</v>
      </c>
      <c r="N41" s="105"/>
      <c r="O41" s="106"/>
      <c r="P41" s="110">
        <v>143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199</v>
      </c>
      <c r="D42" s="69"/>
      <c r="E42" s="126" t="s">
        <v>200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222</v>
      </c>
      <c r="D43" s="57"/>
      <c r="E43" s="58" t="s">
        <v>223</v>
      </c>
      <c r="F43" s="59"/>
      <c r="G43" s="119">
        <v>5</v>
      </c>
      <c r="H43" s="106"/>
      <c r="I43" s="119" t="s">
        <v>244</v>
      </c>
      <c r="J43" s="105"/>
      <c r="K43" s="105"/>
      <c r="L43" s="106"/>
      <c r="M43" s="110" t="s">
        <v>265</v>
      </c>
      <c r="N43" s="105"/>
      <c r="O43" s="106"/>
      <c r="P43" s="110">
        <v>137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201</v>
      </c>
      <c r="D44" s="69"/>
      <c r="E44" s="70" t="s">
        <v>202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220</v>
      </c>
      <c r="D45" s="57"/>
      <c r="E45" s="58" t="s">
        <v>221</v>
      </c>
      <c r="F45" s="59"/>
      <c r="G45" s="119">
        <v>5</v>
      </c>
      <c r="H45" s="106"/>
      <c r="I45" s="104" t="s">
        <v>245</v>
      </c>
      <c r="J45" s="105"/>
      <c r="K45" s="105"/>
      <c r="L45" s="106"/>
      <c r="M45" s="110" t="s">
        <v>258</v>
      </c>
      <c r="N45" s="105"/>
      <c r="O45" s="106"/>
      <c r="P45" s="110">
        <v>151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203</v>
      </c>
      <c r="D46" s="69"/>
      <c r="E46" s="70" t="s">
        <v>204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218</v>
      </c>
      <c r="D47" s="57"/>
      <c r="E47" s="58" t="s">
        <v>219</v>
      </c>
      <c r="F47" s="59"/>
      <c r="G47" s="119">
        <v>5</v>
      </c>
      <c r="H47" s="106"/>
      <c r="I47" s="104" t="s">
        <v>246</v>
      </c>
      <c r="J47" s="105"/>
      <c r="K47" s="105"/>
      <c r="L47" s="106"/>
      <c r="M47" s="110" t="s">
        <v>259</v>
      </c>
      <c r="N47" s="105"/>
      <c r="O47" s="106"/>
      <c r="P47" s="110">
        <v>151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 t="s">
        <v>205</v>
      </c>
      <c r="D48" s="69"/>
      <c r="E48" s="70" t="s">
        <v>206</v>
      </c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12</v>
      </c>
      <c r="C49" s="56" t="s">
        <v>216</v>
      </c>
      <c r="D49" s="57"/>
      <c r="E49" s="58" t="s">
        <v>217</v>
      </c>
      <c r="F49" s="59"/>
      <c r="G49" s="119">
        <v>5</v>
      </c>
      <c r="H49" s="106"/>
      <c r="I49" s="104" t="s">
        <v>242</v>
      </c>
      <c r="J49" s="105"/>
      <c r="K49" s="105"/>
      <c r="L49" s="106"/>
      <c r="M49" s="110" t="s">
        <v>260</v>
      </c>
      <c r="N49" s="105"/>
      <c r="O49" s="106"/>
      <c r="P49" s="110">
        <v>150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2"/>
      <c r="B50" s="163"/>
      <c r="C50" s="164" t="s">
        <v>207</v>
      </c>
      <c r="D50" s="165"/>
      <c r="E50" s="166" t="s">
        <v>208</v>
      </c>
      <c r="F50" s="167"/>
      <c r="G50" s="107"/>
      <c r="H50" s="109"/>
      <c r="I50" s="159"/>
      <c r="J50" s="160"/>
      <c r="K50" s="160"/>
      <c r="L50" s="161"/>
      <c r="M50" s="159"/>
      <c r="N50" s="160"/>
      <c r="O50" s="161"/>
      <c r="P50" s="159"/>
      <c r="Q50" s="160"/>
      <c r="R50" s="160"/>
      <c r="S50" s="160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>
        <v>13</v>
      </c>
      <c r="C51" s="56" t="s">
        <v>214</v>
      </c>
      <c r="D51" s="57"/>
      <c r="E51" s="58" t="s">
        <v>215</v>
      </c>
      <c r="F51" s="59"/>
      <c r="G51" s="119">
        <v>5</v>
      </c>
      <c r="H51" s="106"/>
      <c r="I51" s="104" t="s">
        <v>248</v>
      </c>
      <c r="J51" s="105"/>
      <c r="K51" s="105"/>
      <c r="L51" s="106"/>
      <c r="M51" s="110" t="s">
        <v>261</v>
      </c>
      <c r="N51" s="105"/>
      <c r="O51" s="106"/>
      <c r="P51" s="110">
        <v>150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 t="s">
        <v>209</v>
      </c>
      <c r="D52" s="69"/>
      <c r="E52" s="70" t="s">
        <v>210</v>
      </c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>
        <v>14</v>
      </c>
      <c r="C53" s="56" t="s">
        <v>212</v>
      </c>
      <c r="D53" s="57"/>
      <c r="E53" s="58" t="s">
        <v>213</v>
      </c>
      <c r="F53" s="59"/>
      <c r="G53" s="119">
        <v>5</v>
      </c>
      <c r="H53" s="106"/>
      <c r="I53" s="104" t="s">
        <v>250</v>
      </c>
      <c r="J53" s="105"/>
      <c r="K53" s="105"/>
      <c r="L53" s="106"/>
      <c r="M53" s="110" t="s">
        <v>262</v>
      </c>
      <c r="N53" s="105"/>
      <c r="O53" s="106"/>
      <c r="P53" s="110">
        <v>146</v>
      </c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6"/>
      <c r="C54" s="217" t="s">
        <v>211</v>
      </c>
      <c r="D54" s="218"/>
      <c r="E54" s="219" t="s">
        <v>249</v>
      </c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0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1"/>
      <c r="U56" s="2"/>
      <c r="V56" s="178" t="s">
        <v>119</v>
      </c>
      <c r="W56" s="179"/>
      <c r="X56" s="179"/>
      <c r="Y56" s="179"/>
      <c r="Z56" s="179"/>
      <c r="AA56" s="179"/>
      <c r="AB56" s="179"/>
      <c r="AC56" s="179"/>
      <c r="AD56" s="179"/>
      <c r="AE56" s="179"/>
      <c r="AF56" s="180"/>
      <c r="AG56" s="181"/>
      <c r="AH56" s="181"/>
      <c r="AI56" s="181"/>
      <c r="AJ56" s="18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2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4"/>
      <c r="U57" s="2"/>
      <c r="V57" s="224">
        <f>LEN(A57)</f>
        <v>0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14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創部</v>
      </c>
      <c r="S7" s="13" t="str">
        <f>IF(入力!AE5="","",入力!AE5)</f>
        <v>千葉</v>
      </c>
      <c r="T7" s="13"/>
      <c r="U7" s="13" t="str">
        <f>IF(入力!C4="","",入力!C4)</f>
        <v>T10081624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スズキ</v>
      </c>
      <c r="F16" s="13" t="str">
        <f>IF(入力!E7="","",入力!E7)</f>
        <v>マサハル</v>
      </c>
      <c r="G16" s="13" t="str">
        <f>IF(入力!G7="","",入力!G7)</f>
        <v>JVA001494488</v>
      </c>
      <c r="H16" s="13">
        <f>IF(入力!J7="","",入力!J7)</f>
        <v>18442</v>
      </c>
      <c r="I16" s="13" t="str">
        <f>IF(入力!M7="","",入力!M7)</f>
        <v>0563926</v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佐藤</v>
      </c>
      <c r="D17" s="13" t="str">
        <f>IF(入力!E10="","",入力!E10)</f>
        <v>征哉</v>
      </c>
      <c r="E17" s="13" t="str">
        <f>IF(入力!C9="","",入力!C9)</f>
        <v>サトウ</v>
      </c>
      <c r="F17" s="13" t="str">
        <f>IF(入力!E9="","",入力!E9)</f>
        <v>セイヤ</v>
      </c>
      <c r="G17" s="13" t="str">
        <f>IF(入力!G9="","",入力!G9)</f>
        <v>JVA000174701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0023</v>
      </c>
      <c r="T17" s="13" t="str">
        <f>IF(入力!P10="","",入力!P10)</f>
        <v>千葉市花見川区検見川町5-2346</v>
      </c>
      <c r="U17" s="13" t="str">
        <f>IF(入力!AL9="","",入力!AL9)</f>
        <v>080</v>
      </c>
      <c r="V17" s="13" t="str">
        <f>IF(入力!AK10="","",入力!AK10)</f>
        <v>5208</v>
      </c>
      <c r="W17" s="13" t="str">
        <f>IF(入力!AP10="","",入力!AP10)</f>
        <v>4358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工藤</v>
      </c>
      <c r="D18" s="13" t="str">
        <f>IF(入力!E12="","",入力!E12)</f>
        <v>安則</v>
      </c>
      <c r="E18" s="13" t="str">
        <f>IF(入力!C11="","",入力!C11)</f>
        <v>クドウ</v>
      </c>
      <c r="F18" s="13" t="str">
        <f>IF(入力!E11="","",入力!E11)</f>
        <v>ヤスノリ</v>
      </c>
      <c r="G18" s="13" t="str">
        <f>IF(入力!G11="","",入力!G11)</f>
        <v>JVA023712430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53</v>
      </c>
      <c r="M18" s="13"/>
      <c r="N18" s="13"/>
      <c r="O18" s="13"/>
      <c r="P18" s="13"/>
      <c r="Q18" s="13"/>
      <c r="R18" s="13" t="str">
        <f>IF(入力!R11="","",入力!R11)</f>
        <v>261</v>
      </c>
      <c r="S18" s="13" t="str">
        <f>IF(入力!W11="","",入力!W11)</f>
        <v>0001</v>
      </c>
      <c r="T18" s="13" t="str">
        <f>IF(入力!P12="","",入力!P12)</f>
        <v>千葉市美浜区幸町1-8-1-601</v>
      </c>
      <c r="U18" s="13" t="str">
        <f>IF(入力!AL11="","",入力!AL11)</f>
        <v>090</v>
      </c>
      <c r="V18" s="13" t="str">
        <f>IF(入力!AK12="","",入力!AK12)</f>
        <v>8778</v>
      </c>
      <c r="W18" s="13" t="str">
        <f>IF(入力!AP12="","",入力!AP12)</f>
        <v>3665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鈴木</v>
      </c>
      <c r="D20" s="13" t="str">
        <f>IF(入力!E14="","",入力!E14)</f>
        <v>美紅</v>
      </c>
      <c r="E20" s="13" t="str">
        <f>IF(入力!C13="","",入力!C13)</f>
        <v>スズキ</v>
      </c>
      <c r="F20" s="13" t="str">
        <f>IF(入力!E13="","",入力!E13)</f>
        <v>ミク</v>
      </c>
      <c r="G20" s="13" t="str">
        <f>IF(入力!G13="","",入力!G13)</f>
        <v>JVA018303575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43</v>
      </c>
      <c r="M20" s="13"/>
      <c r="N20" s="13"/>
      <c r="O20" s="13"/>
      <c r="P20" s="13"/>
      <c r="Q20" s="13"/>
      <c r="R20" s="13" t="str">
        <f>IF(入力!R13="","",入力!R13)</f>
        <v>260</v>
      </c>
      <c r="S20" s="13" t="str">
        <f>IF(入力!W13="","",入力!W13)</f>
        <v>0042</v>
      </c>
      <c r="T20" s="13" t="str">
        <f>IF(入力!P14="","",入力!P14)</f>
        <v>千葉市中央区椿森3-6-14</v>
      </c>
      <c r="U20" s="13" t="str">
        <f>IF(入力!AL13="","",入力!AL13)</f>
        <v>090</v>
      </c>
      <c r="V20" s="13" t="str">
        <f>IF(入力!AK14="","",入力!AK14)</f>
        <v>7806</v>
      </c>
      <c r="W20" s="13" t="str">
        <f>IF(入力!AP14="","",入力!AP14)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長岡</v>
      </c>
      <c r="D22" s="13" t="str">
        <f>IF(入力!E18="","",入力!E18)</f>
        <v>寿寿子</v>
      </c>
      <c r="E22" s="13" t="str">
        <f>IF(入力!C17="","",入力!C17)</f>
        <v>ナガオカ</v>
      </c>
      <c r="F22" s="13" t="str">
        <f>IF(入力!E17="","",入力!E17)</f>
        <v>スズコ</v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>090</v>
      </c>
      <c r="O22" s="13">
        <f>IF(入力!E23="","",入力!E23)</f>
        <v>8844</v>
      </c>
      <c r="P22" s="13">
        <f>IF(入力!G23="","",入力!G23)</f>
        <v>8705</v>
      </c>
      <c r="Q22" s="13"/>
      <c r="R22" s="13" t="str">
        <f>IF(入力!R17="","",入力!R17)</f>
        <v>261</v>
      </c>
      <c r="S22" s="13" t="str">
        <f>IF(入力!W17="","",入力!W17)</f>
        <v>0026</v>
      </c>
      <c r="T22" s="13" t="str">
        <f>IF(入力!P18="","",入力!P18)</f>
        <v>千葉市美浜区幕張西5-11-13</v>
      </c>
      <c r="U22" s="13" t="str">
        <f>IF(入力!AL17="","",入力!AL17)</f>
        <v>043</v>
      </c>
      <c r="V22" s="13" t="str">
        <f>IF(入力!AK18="","",入力!AK18)</f>
        <v>350</v>
      </c>
      <c r="W22" s="13" t="str">
        <f>IF(入力!AP18="","",入力!AP18)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菩提寺</v>
      </c>
      <c r="D24" s="51" t="str">
        <f>VLOOKUP($B$51,$A$53:$F$352,4)</f>
        <v>成実</v>
      </c>
      <c r="E24" s="51" t="str">
        <f>VLOOKUP($B$51,$A$53:$F$352,5)</f>
        <v>ボダイジ</v>
      </c>
      <c r="F24" s="51" t="str">
        <f>VLOOKUP($B$51,$A$53:$F$352,6)</f>
        <v>ナルミ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菩提寺</v>
      </c>
      <c r="D53" s="13" t="str">
        <f>IF(入力!E28="","",入力!E28)</f>
        <v>成実</v>
      </c>
      <c r="E53" s="13" t="str">
        <f>IF(入力!C27="","",入力!C27)</f>
        <v>ボダイジ</v>
      </c>
      <c r="F53" s="13" t="str">
        <f>IF(入力!E27="","",入力!E27)</f>
        <v>ナルミ</v>
      </c>
      <c r="G53" s="13" t="str">
        <f>IF(入力!M27="","",入力!M27)</f>
        <v>JVA018303643</v>
      </c>
      <c r="H53" s="13" t="str">
        <f>IF(入力!I27="","",入力!I27)</f>
        <v>星久喜小学校</v>
      </c>
      <c r="I53" s="13">
        <f>IF(入力!G27="","",入力!G27)</f>
        <v>6</v>
      </c>
      <c r="J53" s="13">
        <f>IF(入力!P27="","",入力!P27)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木下</v>
      </c>
      <c r="D54" s="13" t="str">
        <f>IF(入力!E30="","",入力!E30)</f>
        <v>知南</v>
      </c>
      <c r="E54" s="13" t="str">
        <f>IF(入力!C29="","",入力!C29)</f>
        <v>キノシタ</v>
      </c>
      <c r="F54" s="13" t="str">
        <f>IF(入力!E29="","",入力!E29)</f>
        <v>チナミ</v>
      </c>
      <c r="G54" s="13" t="str">
        <f>IF(入力!M29="","",入力!M29)</f>
        <v>JVA018303612</v>
      </c>
      <c r="H54" s="13" t="str">
        <f>IF(入力!I29="","",入力!I29)</f>
        <v>磯辺第三小学校</v>
      </c>
      <c r="I54" s="13">
        <f>IF(入力!G29="","",入力!G29)</f>
        <v>6</v>
      </c>
      <c r="J54" s="13">
        <f>IF(入力!P29="","",入力!P29)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佐藤</v>
      </c>
      <c r="D55" s="13" t="str">
        <f>IF(入力!E32="","",入力!E32)</f>
        <v>みか紗</v>
      </c>
      <c r="E55" s="13" t="str">
        <f>IF(入力!C31="","",入力!C31)</f>
        <v>サトウ</v>
      </c>
      <c r="F55" s="13" t="str">
        <f>IF(入力!E31="","",入力!E31)</f>
        <v>ミカサ</v>
      </c>
      <c r="G55" s="13" t="str">
        <f>IF(入力!M31="","",入力!M31)</f>
        <v>JVA020370244</v>
      </c>
      <c r="H55" s="13" t="str">
        <f>IF(入力!I31="","",入力!I31)</f>
        <v>検見川小学校</v>
      </c>
      <c r="I55" s="13">
        <f>IF(入力!G31="","",入力!G31)</f>
        <v>6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工藤</v>
      </c>
      <c r="D56" s="13" t="str">
        <f>IF(入力!E34="","",入力!E34)</f>
        <v>彩楽</v>
      </c>
      <c r="E56" s="13" t="str">
        <f>IF(入力!C33="","",入力!C33)</f>
        <v>クドウ</v>
      </c>
      <c r="F56" s="13" t="str">
        <f>IF(入力!E33="","",入力!E33)</f>
        <v>サラ</v>
      </c>
      <c r="G56" s="13" t="str">
        <f>IF(入力!M33="","",入力!M33)</f>
        <v>JVA018303629</v>
      </c>
      <c r="H56" s="13" t="str">
        <f>IF(入力!I33="","",入力!I33)</f>
        <v>幸町第三小学校</v>
      </c>
      <c r="I56" s="13">
        <f>IF(入力!G33="","",入力!G33)</f>
        <v>6</v>
      </c>
      <c r="J56" s="13">
        <f>IF(入力!P33="","",入力!P33)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由佐</v>
      </c>
      <c r="D57" s="13" t="str">
        <f>IF(入力!E36="","",入力!E36)</f>
        <v>星空</v>
      </c>
      <c r="E57" s="13" t="str">
        <f>IF(入力!C35="","",入力!C35)</f>
        <v>ユサ</v>
      </c>
      <c r="F57" s="13" t="str">
        <f>IF(入力!E35="","",入力!E35)</f>
        <v>セイラ</v>
      </c>
      <c r="G57" s="13" t="str">
        <f>IF(入力!M35="","",入力!M35)</f>
        <v>JVA020100742</v>
      </c>
      <c r="H57" s="13" t="str">
        <f>IF(入力!I35="","",入力!I35)</f>
        <v>院内小学校</v>
      </c>
      <c r="I57" s="13">
        <f>IF(入力!G35="","",入力!G35)</f>
        <v>6</v>
      </c>
      <c r="J57" s="13">
        <f>IF(入力!P35="","",入力!P35)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德満</v>
      </c>
      <c r="D58" s="13" t="str">
        <f>IF(入力!E38="","",入力!E38)</f>
        <v>愛梨</v>
      </c>
      <c r="E58" s="13" t="str">
        <f>IF(入力!C37="","",入力!C37)</f>
        <v>トクミツ</v>
      </c>
      <c r="F58" s="13" t="str">
        <f>IF(入力!E37="","",入力!E37)</f>
        <v>アイリ</v>
      </c>
      <c r="G58" s="13" t="str">
        <f>IF(入力!M37="","",入力!M37)</f>
        <v>JVA018614398</v>
      </c>
      <c r="H58" s="13" t="str">
        <f>IF(入力!I37="","",入力!I37)</f>
        <v>園生小学校</v>
      </c>
      <c r="I58" s="13">
        <f>IF(入力!G37="","",入力!G37)</f>
        <v>6</v>
      </c>
      <c r="J58" s="13">
        <f>IF(入力!P37="","",入力!P37)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蒲田</v>
      </c>
      <c r="D59" s="13" t="str">
        <f>IF(入力!E40="","",入力!E40)</f>
        <v>莉央</v>
      </c>
      <c r="E59" s="13" t="str">
        <f>IF(入力!C39="","",入力!C39)</f>
        <v>カマタ</v>
      </c>
      <c r="F59" s="13" t="str">
        <f>IF(入力!E39="","",入力!E39)</f>
        <v>リオ</v>
      </c>
      <c r="G59" s="13" t="str">
        <f>IF(入力!M39="","",入力!M39)</f>
        <v>JVA023238046</v>
      </c>
      <c r="H59" s="13" t="str">
        <f>IF(入力!I39="","",入力!I39)</f>
        <v>幕張東小学校</v>
      </c>
      <c r="I59" s="13">
        <f>IF(入力!G39="","",入力!G39)</f>
        <v>6</v>
      </c>
      <c r="J59" s="13">
        <f>IF(入力!P39="","",入力!P39)</f>
        <v>162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藤城</v>
      </c>
      <c r="D60" s="13" t="str">
        <f>IF(入力!E42="","",入力!E42)</f>
        <v>美月</v>
      </c>
      <c r="E60" s="13" t="str">
        <f>IF(入力!C41="","",入力!C41)</f>
        <v>フジシロ</v>
      </c>
      <c r="F60" s="13" t="str">
        <f>IF(入力!E41="","",入力!E41)</f>
        <v>ミツキ</v>
      </c>
      <c r="G60" s="13" t="str">
        <f>IF(入力!M41="","",入力!M41)</f>
        <v>JVA023379978</v>
      </c>
      <c r="H60" s="13" t="str">
        <f>IF(入力!I41="","",入力!I41)</f>
        <v>幕張東小学校</v>
      </c>
      <c r="I60" s="13">
        <f>IF(入力!G41="","",入力!G41)</f>
        <v>6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竹内</v>
      </c>
      <c r="D61" s="13" t="str">
        <f>IF(入力!E44="","",入力!E44)</f>
        <v>陽菜乃</v>
      </c>
      <c r="E61" s="13" t="str">
        <f>IF(入力!C43="","",入力!C43)</f>
        <v>タケウチ</v>
      </c>
      <c r="F61" s="13" t="str">
        <f>IF(入力!E43="","",入力!E43)</f>
        <v>ヒナノ</v>
      </c>
      <c r="G61" s="13" t="str">
        <f>IF(入力!M43="","",入力!M43)</f>
        <v>JVA019308234</v>
      </c>
      <c r="H61" s="13" t="str">
        <f>IF(入力!I43="","",入力!I43)</f>
        <v>国分寺西小学校</v>
      </c>
      <c r="I61" s="13">
        <f>IF(入力!G43="","",入力!G43)</f>
        <v>5</v>
      </c>
      <c r="J61" s="13">
        <f>IF(入力!P43="","",入力!P43)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簗場</v>
      </c>
      <c r="D62" s="13" t="str">
        <f>IF(入力!E46="","",入力!E46)</f>
        <v>智早</v>
      </c>
      <c r="E62" s="13" t="str">
        <f>IF(入力!C45="","",入力!C45)</f>
        <v>ヤナバ</v>
      </c>
      <c r="F62" s="13" t="str">
        <f>IF(入力!E45="","",入力!E45)</f>
        <v>チサ</v>
      </c>
      <c r="G62" s="13" t="str">
        <f>IF(入力!M45="","",入力!M45)</f>
        <v>JVA020983772</v>
      </c>
      <c r="H62" s="13" t="str">
        <f>IF(入力!I45="","",入力!I45)</f>
        <v>和良比小学校</v>
      </c>
      <c r="I62" s="13">
        <f>IF(入力!G45="","",入力!G45)</f>
        <v>5</v>
      </c>
      <c r="J62" s="13">
        <f>IF(入力!P45="","",入力!P45)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結城</v>
      </c>
      <c r="D63" s="13" t="str">
        <f>IF(入力!E48="","",入力!E48)</f>
        <v>陽葵</v>
      </c>
      <c r="E63" s="13" t="str">
        <f>IF(入力!C47="","",入力!C47)</f>
        <v>ユウキ</v>
      </c>
      <c r="F63" s="13" t="str">
        <f>IF(入力!E47="","",入力!E47)</f>
        <v>ヒマリ</v>
      </c>
      <c r="G63" s="13" t="str">
        <f>IF(入力!M47="","",入力!M47)</f>
        <v>JVA021224935</v>
      </c>
      <c r="H63" s="13" t="str">
        <f>IF(入力!I47="","",入力!I47)</f>
        <v>二宮小学校</v>
      </c>
      <c r="I63" s="13">
        <f>IF(入力!G47="","",入力!G47)</f>
        <v>5</v>
      </c>
      <c r="J63" s="13">
        <f>IF(入力!P47="","",入力!P47)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國分</v>
      </c>
      <c r="D64" s="13" t="str">
        <f>IF(入力!E50="","",入力!E50)</f>
        <v>なつめ</v>
      </c>
      <c r="E64" s="13" t="str">
        <f>IF(入力!C49="","",入力!C49)</f>
        <v>コクブン</v>
      </c>
      <c r="F64" s="13" t="str">
        <f>IF(入力!E49="","",入力!E49)</f>
        <v>ナツメ</v>
      </c>
      <c r="G64" s="13" t="str">
        <f>IF(入力!M49="","",入力!M49)</f>
        <v>JVA021261862</v>
      </c>
      <c r="H64" s="13" t="str">
        <f>IF(入力!I49="","",入力!I49)</f>
        <v>院内小学校</v>
      </c>
      <c r="I64" s="13">
        <f>IF(入力!G49="","",入力!G49)</f>
        <v>5</v>
      </c>
      <c r="J64" s="13">
        <f>IF(入力!P49="","",入力!P49)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平田</v>
      </c>
      <c r="D65" s="13" t="str">
        <f>IF(入力!E52="","",入力!E52)</f>
        <v>花羽</v>
      </c>
      <c r="E65" s="13" t="str">
        <f>IF(入力!C51="","",入力!C51)</f>
        <v>ヒラタ</v>
      </c>
      <c r="F65" s="13" t="str">
        <f>IF(入力!E51="","",入力!E51)</f>
        <v>ハナ</v>
      </c>
      <c r="G65" s="13" t="str">
        <f>IF(入力!M51="","",入力!M51)</f>
        <v>JVA022586827</v>
      </c>
      <c r="H65" s="13" t="str">
        <f>IF(入力!I51="","",入力!I51)</f>
        <v>都賀小学校</v>
      </c>
      <c r="I65" s="13">
        <f>IF(入力!G51="","",入力!G51)</f>
        <v>5</v>
      </c>
      <c r="J65" s="13">
        <f>IF(入力!P51="","",入力!P51)</f>
        <v>150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横野</v>
      </c>
      <c r="D66" s="13" t="str">
        <f>IF(入力!E54="","",入力!E54)</f>
        <v>愛</v>
      </c>
      <c r="E66" s="13" t="str">
        <f>IF(入力!C53="","",入力!C53)</f>
        <v>ヨコノ</v>
      </c>
      <c r="F66" s="13" t="str">
        <f>IF(入力!E53="","",入力!E53)</f>
        <v>イツミ</v>
      </c>
      <c r="G66" s="13" t="str">
        <f>IF(入力!M53="","",入力!M53)</f>
        <v>JVA022431950</v>
      </c>
      <c r="H66" s="13" t="str">
        <f>IF(入力!I53="","",入力!I53)</f>
        <v>轟町小学校</v>
      </c>
      <c r="I66" s="13">
        <f>IF(入力!G53="","",入力!G53)</f>
        <v>5</v>
      </c>
      <c r="J66" s="13">
        <f>IF(入力!P53="","",入力!P53)</f>
        <v>146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office365</cp:lastModifiedBy>
  <cp:lastPrinted>2016-05-09T15:17:35Z</cp:lastPrinted>
  <dcterms:created xsi:type="dcterms:W3CDTF">2014-04-05T09:56:00Z</dcterms:created>
  <dcterms:modified xsi:type="dcterms:W3CDTF">2026-04-21T12:13:57Z</dcterms:modified>
</cp:coreProperties>
</file>