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<sst xmlns="http://schemas.openxmlformats.org/spreadsheetml/2006/main" count="294" uniqueCount="239">
  <si>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</si>
  <si>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</si>
  <si>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</si>
  <si>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</si>
  <si>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</si>
  <si>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</si>
  <si>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</si>
  <si>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</si>
  <si>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</si>
  <si>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</si>
  <si>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</si>
  <si>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</si>
  <si>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</si>
  <si>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</si>
  <si>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</si>
  <si>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</si>
  <si>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</si>
  <si>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</si>
  <si>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</si>
  <si>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</si>
  <si>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</si>
  <si>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</si>
  <si>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</si>
  <si>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</si>
  <si>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</si>
  <si>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</si>
  <si>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</si>
  <si>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</si>
  <si>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</si>
  <si>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</si>
  <si>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</si>
  <si>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</si>
  <si>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</si>
  <si>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</si>
  <si>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</si>
  <si>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</si>
  <si>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</si>
  <si>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</si>
  <si>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</si>
  <si>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</si>
  <si>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</si>
  <si>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</si>
  <si>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</si>
  <si>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</si>
  <si>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</si>
  <si>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</si>
  <si>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</si>
  <si>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</si>
  <si>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</si>
  <si>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</si>
  <si>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</si>
  <si>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</si>
  <si>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</si>
  <si>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</si>
  <si>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</si>
  <si>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</si>
  <si>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</si>
  <si>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</si>
  <si>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</si>
  <si>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</si>
  <si>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</si>
  <si>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</si>
  <si>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</si>
  <si>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</si>
  <si>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</si>
  <si>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</si>
  <si>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</si>
  <si>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</si>
  <si>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</si>
  <si>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</si>
  <si>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</si>
  <si>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</si>
  <si>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</si>
  <si>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</si>
  <si>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</si>
  <si>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</si>
  <si>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</si>
  <si>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</si>
  <si>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</si>
  <si>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</si>
  <si>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</si>
  <si>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</si>
  <si>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</si>
  <si>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</si>
  <si>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</si>
  <si>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</si>
  <si>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</si>
  <si>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</si>
  <si>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</si>
  <si>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</si>
  <si>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</si>
  <si>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</si>
  <si>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</si>
  <si>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</si>
  <si>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</si>
  <si>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</si>
  <si>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</si>
  <si>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</si>
  <si>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</si>
  <si>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</si>
  <si>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</si>
  <si>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</si>
  <si>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</si>
  <si>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</si>
  <si>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</si>
  <si>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</si>
  <si>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</si>
  <si>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</si>
  <si>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</si>
  <si>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</si>
  <si>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</si>
  <si>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</si>
  <si>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</si>
  <si>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</si>
  <si>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</si>
  <si>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</si>
  <si>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</si>
  <si>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</si>
  <si>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</si>
  <si>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</si>
  <si>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</si>
  <si>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</si>
  <si>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</si>
  <si>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</si>
  <si>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</si>
  <si>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</si>
  <si>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</si>
  <si>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</si>
  <si>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</si>
  <si>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</si>
  <si>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</si>
  <si>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</si>
  <si>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ミツワダイクラブ</t>
    <phoneticPr fontId="2"/>
  </si>
  <si>
    <t>みつわ台クラブ</t>
    <rPh sb="3" eb="4">
      <t>ダイ</t>
    </rPh>
    <phoneticPr fontId="2"/>
  </si>
  <si>
    <t>千葉市稲毛区</t>
    <rPh sb="0" eb="6">
      <t>チバシイナゲク</t>
    </rPh>
    <phoneticPr fontId="2"/>
  </si>
  <si>
    <t>総武本</t>
    <rPh sb="0" eb="2">
      <t>ソウブ</t>
    </rPh>
    <phoneticPr fontId="2"/>
  </si>
  <si>
    <t>都賀</t>
    <rPh sb="0" eb="2">
      <t>ツガ</t>
    </rPh>
    <phoneticPr fontId="2"/>
  </si>
  <si>
    <t>サガワ</t>
    <phoneticPr fontId="2"/>
  </si>
  <si>
    <t>ノブオ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</si>
  <si>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</si>
  <si>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</si>
  <si>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千葉市稲毛区山王町109-6</t>
    <rPh sb="0" eb="6">
      <t>チバシイナゲク</t>
    </rPh>
    <rPh sb="6" eb="9">
      <t>サンノウチョウ</t>
    </rPh>
    <phoneticPr fontId="2"/>
  </si>
  <si>
    <t>263</t>
    <phoneticPr fontId="2"/>
  </si>
  <si>
    <t>0002</t>
    <phoneticPr fontId="2"/>
  </si>
  <si>
    <t>043</t>
    <phoneticPr fontId="2"/>
  </si>
  <si>
    <t>421</t>
    <phoneticPr fontId="2"/>
  </si>
  <si>
    <t>3889</t>
    <phoneticPr fontId="2"/>
  </si>
  <si>
    <t>カラキ</t>
    <phoneticPr fontId="2"/>
  </si>
  <si>
    <t>サアヤ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</si>
  <si>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</si>
  <si>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</si>
  <si>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0399372</t>
    <phoneticPr fontId="2"/>
  </si>
  <si>
    <t>264</t>
    <phoneticPr fontId="2"/>
  </si>
  <si>
    <t>0036</t>
    <phoneticPr fontId="2"/>
  </si>
  <si>
    <t>千葉市若葉区殿台町233-2</t>
    <rPh sb="0" eb="3">
      <t>チバシ</t>
    </rPh>
    <rPh sb="3" eb="6">
      <t>ワカバク</t>
    </rPh>
    <rPh sb="6" eb="9">
      <t>デンダイマチ</t>
    </rPh>
    <phoneticPr fontId="2"/>
  </si>
  <si>
    <t>キド</t>
    <phoneticPr fontId="2"/>
  </si>
  <si>
    <t>アヤノ</t>
    <phoneticPr fontId="2"/>
  </si>
  <si>
    <t>木戸</t>
    <rPh sb="0" eb="2">
      <t>キド</t>
    </rPh>
    <phoneticPr fontId="2"/>
  </si>
  <si>
    <t>綾乃</t>
    <rPh sb="0" eb="2">
      <t>アヤノ</t>
    </rPh>
    <phoneticPr fontId="2"/>
  </si>
  <si>
    <t>根井</t>
    <rPh sb="0" eb="2">
      <t>ネイ</t>
    </rPh>
    <phoneticPr fontId="2"/>
  </si>
  <si>
    <t>さとみ</t>
    <phoneticPr fontId="2"/>
  </si>
  <si>
    <t>ネイ</t>
    <phoneticPr fontId="2"/>
  </si>
  <si>
    <t>サトミ</t>
    <phoneticPr fontId="2"/>
  </si>
  <si>
    <t>263</t>
    <phoneticPr fontId="2"/>
  </si>
  <si>
    <t>千葉市若葉区若松町４２０－１０１</t>
    <rPh sb="0" eb="6">
      <t>チバシワカバク</t>
    </rPh>
    <rPh sb="6" eb="9">
      <t>ワカマツチョウ</t>
    </rPh>
    <phoneticPr fontId="2"/>
  </si>
  <si>
    <t>264</t>
    <phoneticPr fontId="2"/>
  </si>
  <si>
    <t>0021</t>
    <phoneticPr fontId="2"/>
  </si>
  <si>
    <t>090</t>
    <phoneticPr fontId="2"/>
  </si>
  <si>
    <t>5574</t>
    <phoneticPr fontId="2"/>
  </si>
  <si>
    <t>5121</t>
    <phoneticPr fontId="2"/>
  </si>
  <si>
    <t>イワハシ</t>
    <phoneticPr fontId="2"/>
  </si>
  <si>
    <t>ココネ</t>
    <phoneticPr fontId="2"/>
  </si>
  <si>
    <t>岩橋</t>
    <rPh sb="0" eb="2">
      <t>イワハシ</t>
    </rPh>
    <phoneticPr fontId="2"/>
  </si>
  <si>
    <t>倖香音</t>
    <rPh sb="0" eb="1">
      <t>コウ</t>
    </rPh>
    <rPh sb="1" eb="2">
      <t>カオル</t>
    </rPh>
    <rPh sb="2" eb="3">
      <t>オト</t>
    </rPh>
    <phoneticPr fontId="2"/>
  </si>
  <si>
    <t>①</t>
    <phoneticPr fontId="2"/>
  </si>
  <si>
    <t>ワタナベ</t>
    <phoneticPr fontId="2"/>
  </si>
  <si>
    <t>ヒナノ</t>
    <phoneticPr fontId="2"/>
  </si>
  <si>
    <t>渡邊</t>
    <rPh sb="0" eb="2">
      <t>ワタナベ</t>
    </rPh>
    <phoneticPr fontId="2"/>
  </si>
  <si>
    <t>雛乃</t>
    <rPh sb="0" eb="1">
      <t>ヒナ</t>
    </rPh>
    <rPh sb="1" eb="2">
      <t>ノ</t>
    </rPh>
    <phoneticPr fontId="2"/>
  </si>
  <si>
    <t>ハナモト</t>
    <phoneticPr fontId="2"/>
  </si>
  <si>
    <t>ユウネ</t>
    <phoneticPr fontId="2"/>
  </si>
  <si>
    <t>花本</t>
    <rPh sb="0" eb="2">
      <t>ハナモト</t>
    </rPh>
    <phoneticPr fontId="2"/>
  </si>
  <si>
    <t>優音</t>
    <rPh sb="0" eb="2">
      <t>ユウオト</t>
    </rPh>
    <phoneticPr fontId="2"/>
  </si>
  <si>
    <t>コンドウ</t>
    <phoneticPr fontId="2"/>
  </si>
  <si>
    <t>サクラ</t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</si>
  <si>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</si>
  <si>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</si>
  <si>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マリア</t>
    <phoneticPr fontId="2"/>
  </si>
  <si>
    <t>愛梨亜</t>
    <rPh sb="0" eb="1">
      <t>アイ</t>
    </rPh>
    <rPh sb="1" eb="2">
      <t>ナシ</t>
    </rPh>
    <rPh sb="2" eb="3">
      <t>ア</t>
    </rPh>
    <phoneticPr fontId="2"/>
  </si>
  <si>
    <t>香山</t>
    <rPh sb="0" eb="2">
      <t>カヤマ</t>
    </rPh>
    <phoneticPr fontId="2"/>
  </si>
  <si>
    <t>カヤマ</t>
    <phoneticPr fontId="2"/>
  </si>
  <si>
    <t>サトウ</t>
    <phoneticPr fontId="2"/>
  </si>
  <si>
    <t>アンナ</t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</si>
  <si>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</si>
  <si>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</si>
  <si>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マヤマ</t>
    <phoneticPr fontId="2"/>
  </si>
  <si>
    <t>サユ</t>
    <phoneticPr fontId="2"/>
  </si>
  <si>
    <t>間山</t>
    <rPh sb="0" eb="2">
      <t>マヤマ</t>
    </rPh>
    <phoneticPr fontId="2"/>
  </si>
  <si>
    <t>紗有</t>
    <rPh sb="0" eb="2">
      <t>サユウ</t>
    </rPh>
    <phoneticPr fontId="2"/>
  </si>
  <si>
    <t>カエ</t>
    <phoneticPr fontId="2"/>
  </si>
  <si>
    <t>花咲</t>
    <rPh sb="0" eb="1">
      <t>ハナ</t>
    </rPh>
    <rPh sb="1" eb="2">
      <t>サ</t>
    </rPh>
    <phoneticPr fontId="2"/>
  </si>
  <si>
    <t>ヤマダ</t>
    <phoneticPr fontId="2"/>
  </si>
  <si>
    <t>ミオリ</t>
    <phoneticPr fontId="2"/>
  </si>
  <si>
    <t>山田</t>
    <rPh sb="0" eb="2">
      <t>ヤマダ</t>
    </rPh>
    <phoneticPr fontId="2"/>
  </si>
  <si>
    <t>澪璃</t>
    <rPh sb="0" eb="1">
      <t>ミオ</t>
    </rPh>
    <rPh sb="1" eb="2">
      <t>リ</t>
    </rPh>
    <phoneticPr fontId="2"/>
  </si>
  <si>
    <t>マツウラ</t>
    <phoneticPr fontId="2"/>
  </si>
  <si>
    <t>ハル</t>
    <phoneticPr fontId="2"/>
  </si>
  <si>
    <t>松浦</t>
    <rPh sb="0" eb="2">
      <t>マツウラ</t>
    </rPh>
    <phoneticPr fontId="2"/>
  </si>
  <si>
    <t>花季</t>
    <rPh sb="0" eb="1">
      <t>ハナ</t>
    </rPh>
    <rPh sb="1" eb="2">
      <t>キ</t>
    </rPh>
    <phoneticPr fontId="2"/>
  </si>
  <si>
    <t>千葉市立山王小学校</t>
    <rPh sb="0" eb="4">
      <t>チバシリツ</t>
    </rPh>
    <rPh sb="4" eb="9">
      <t>サンノウショウガッコウ</t>
    </rPh>
    <phoneticPr fontId="2"/>
  </si>
  <si>
    <t>千葉市立星久喜小学校</t>
    <rPh sb="0" eb="4">
      <t>チバシリツ</t>
    </rPh>
    <rPh sb="4" eb="7">
      <t>ホシクキ</t>
    </rPh>
    <rPh sb="7" eb="10">
      <t>ショウガッコウ</t>
    </rPh>
    <phoneticPr fontId="2"/>
  </si>
  <si>
    <t>千葉市立大椎小学校</t>
    <rPh sb="0" eb="4">
      <t>チバシリツ</t>
    </rPh>
    <rPh sb="4" eb="5">
      <t>オオ</t>
    </rPh>
    <rPh sb="5" eb="6">
      <t>シイ</t>
    </rPh>
    <rPh sb="6" eb="9">
      <t>ショウガッコウ</t>
    </rPh>
    <phoneticPr fontId="2"/>
  </si>
  <si>
    <t>千葉市立若松小学校</t>
    <rPh sb="0" eb="4">
      <t>チバシリツ</t>
    </rPh>
    <rPh sb="4" eb="9">
      <t>ワカマツショウガッコウ</t>
    </rPh>
    <phoneticPr fontId="2"/>
  </si>
  <si>
    <t>千葉市立桜木小学校</t>
    <rPh sb="0" eb="4">
      <t>チバシリツ</t>
    </rPh>
    <rPh sb="4" eb="9">
      <t>サクラギショウガッコウ</t>
    </rPh>
    <phoneticPr fontId="2"/>
  </si>
  <si>
    <t>千葉市立みつわ台北小学校</t>
    <rPh sb="0" eb="4">
      <t>チバシリツ</t>
    </rPh>
    <rPh sb="7" eb="8">
      <t>ダイ</t>
    </rPh>
    <rPh sb="8" eb="9">
      <t>キタ</t>
    </rPh>
    <rPh sb="9" eb="12">
      <t>ショウガッコウ</t>
    </rPh>
    <phoneticPr fontId="2"/>
  </si>
  <si>
    <t>千葉市立北貝塚小学校</t>
    <rPh sb="0" eb="4">
      <t>チバシリツ</t>
    </rPh>
    <rPh sb="4" eb="7">
      <t>キタカイヅカ</t>
    </rPh>
    <rPh sb="7" eb="10">
      <t>ショウガッコウ</t>
    </rPh>
    <phoneticPr fontId="2"/>
  </si>
  <si>
    <t>千葉市立都賀の台小学校</t>
    <rPh sb="0" eb="4">
      <t>チバシリツ</t>
    </rPh>
    <rPh sb="4" eb="6">
      <t>ツガ</t>
    </rPh>
    <rPh sb="7" eb="8">
      <t>ダイ</t>
    </rPh>
    <rPh sb="8" eb="11">
      <t>ショウガッコウ</t>
    </rPh>
    <phoneticPr fontId="2"/>
  </si>
  <si>
    <t>近藤</t>
    <rPh sb="0" eb="2">
      <t>コンドウ</t>
    </rPh>
    <phoneticPr fontId="2"/>
  </si>
  <si>
    <t>楓</t>
    <rPh sb="0" eb="1">
      <t>カエデ</t>
    </rPh>
    <phoneticPr fontId="2"/>
  </si>
  <si>
    <t>コンドウ</t>
    <phoneticPr fontId="2"/>
  </si>
  <si>
    <t>カエデ</t>
    <phoneticPr fontId="2"/>
  </si>
  <si>
    <t>松本</t>
    <rPh sb="0" eb="2">
      <t>マツモト</t>
    </rPh>
    <phoneticPr fontId="2"/>
  </si>
  <si>
    <t>マツモト</t>
    <phoneticPr fontId="2"/>
  </si>
  <si>
    <t>カホ</t>
    <phoneticPr fontId="2"/>
  </si>
  <si>
    <t>華歩</t>
    <rPh sb="0" eb="2">
      <t>カホ</t>
    </rPh>
    <phoneticPr fontId="2"/>
  </si>
  <si>
    <t>千葉市立若松小学校</t>
    <rPh sb="0" eb="9">
      <t>チバシリツワカマツショウガッコウ</t>
    </rPh>
    <phoneticPr fontId="2"/>
  </si>
  <si>
    <t>千葉市稲毛区小深90-229</t>
    <rPh sb="0" eb="3">
      <t>チバシ</t>
    </rPh>
    <rPh sb="3" eb="6">
      <t>イナゲク</t>
    </rPh>
    <rPh sb="6" eb="8">
      <t>コブケ</t>
    </rPh>
    <phoneticPr fontId="2"/>
  </si>
  <si>
    <t>356</t>
    <phoneticPr fontId="2"/>
  </si>
  <si>
    <t>8068</t>
    <phoneticPr fontId="2"/>
  </si>
  <si>
    <t>043</t>
    <phoneticPr fontId="2"/>
  </si>
  <si>
    <t>0003</t>
    <phoneticPr fontId="2"/>
  </si>
  <si>
    <t>0200608</t>
    <phoneticPr fontId="2"/>
  </si>
  <si>
    <t>0448886</t>
    <phoneticPr fontId="2"/>
  </si>
  <si>
    <t>間山</t>
    <rPh sb="0" eb="2">
      <t>マヤマ</t>
    </rPh>
    <phoneticPr fontId="2"/>
  </si>
  <si>
    <t>麻美</t>
    <rPh sb="0" eb="2">
      <t>マミ</t>
    </rPh>
    <phoneticPr fontId="2"/>
  </si>
  <si>
    <t>マヤマ</t>
    <phoneticPr fontId="2"/>
  </si>
  <si>
    <t>マミ</t>
    <phoneticPr fontId="2"/>
  </si>
  <si>
    <t>090</t>
    <phoneticPr fontId="2"/>
  </si>
  <si>
    <t>コロナ禍で数年ぶりに全国大会に繋がる県大会。選手一丸となって戦いたい！！</t>
    <rPh sb="3" eb="4">
      <t>カ</t>
    </rPh>
    <rPh sb="5" eb="7">
      <t>スウネン</t>
    </rPh>
    <rPh sb="10" eb="14">
      <t>ゼンコクタイカイ</t>
    </rPh>
    <rPh sb="15" eb="16">
      <t>ツナ</t>
    </rPh>
    <rPh sb="18" eb="19">
      <t>ケン</t>
    </rPh>
    <rPh sb="19" eb="21">
      <t>タイカイ</t>
    </rPh>
    <rPh sb="22" eb="24">
      <t>センシュ</t>
    </rPh>
    <rPh sb="24" eb="26">
      <t>イチガン</t>
    </rPh>
    <rPh sb="30" eb="31">
      <t>タタカ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</si>
</sst>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28" xfId="0" applyBorder="1">
      <alignment vertical="center"/>
    </xf>
    <xf numFmtId="0" fontId="0" fillId="0" borderId="21" xfId="0" applyBorder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1" zoomScale="80" zoomScaleNormal="100" zoomScaleSheetLayoutView="8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2" t="s">
        <v>115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7" t="s">
        <v>119</v>
      </c>
      <c r="K2" s="68"/>
      <c r="L2" s="68"/>
      <c r="M2" s="68"/>
      <c r="N2" s="68"/>
      <c r="O2" s="69"/>
      <c r="P2" s="67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7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64" t="s">
        <v>91</v>
      </c>
      <c r="K3" s="65"/>
      <c r="L3" s="65"/>
      <c r="M3" s="65"/>
      <c r="N3" s="65"/>
      <c r="O3" s="66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3" t="s">
        <v>113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5" t="s">
        <v>123</v>
      </c>
      <c r="B4" s="86"/>
      <c r="C4" s="75">
        <v>430852586</v>
      </c>
      <c r="D4" s="76"/>
      <c r="E4" s="76"/>
      <c r="F4" s="76"/>
      <c r="G4" s="76"/>
      <c r="H4" s="76"/>
      <c r="I4" s="77"/>
      <c r="J4" s="94" t="s">
        <v>117</v>
      </c>
      <c r="K4" s="95"/>
      <c r="L4" s="95"/>
      <c r="M4" s="95"/>
      <c r="N4" s="95"/>
      <c r="O4" s="96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116</v>
      </c>
      <c r="B5" s="88"/>
      <c r="C5" s="78"/>
      <c r="D5" s="79"/>
      <c r="E5" s="79"/>
      <c r="F5" s="79"/>
      <c r="G5" s="79"/>
      <c r="H5" s="79"/>
      <c r="I5" s="80"/>
      <c r="J5" s="127">
        <v>22004</v>
      </c>
      <c r="K5" s="127"/>
      <c r="L5" s="127"/>
      <c r="M5" s="127"/>
      <c r="N5" s="127"/>
      <c r="O5" s="127"/>
      <c r="P5" s="180" t="s">
        <v>135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136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6"/>
      <c r="AV5" s="23" t="s">
        <v>93</v>
      </c>
      <c r="AW5" t="s">
        <v>118</v>
      </c>
    </row>
    <row r="6" spans="1:51" ht="22.5" customHeight="1">
      <c r="A6" s="81" t="s">
        <v>80</v>
      </c>
      <c r="B6" s="82"/>
      <c r="C6" s="211" t="s">
        <v>107</v>
      </c>
      <c r="D6" s="212"/>
      <c r="E6" s="185" t="s">
        <v>108</v>
      </c>
      <c r="F6" s="186"/>
      <c r="G6" s="72" t="s">
        <v>81</v>
      </c>
      <c r="H6" s="72"/>
      <c r="I6" s="72"/>
      <c r="J6" s="72" t="s">
        <v>2</v>
      </c>
      <c r="K6" s="72"/>
      <c r="L6" s="72"/>
      <c r="M6" s="72" t="s">
        <v>3</v>
      </c>
      <c r="N6" s="72"/>
      <c r="O6" s="72"/>
      <c r="P6" s="179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81"/>
      <c r="B7" s="82"/>
      <c r="C7" s="116" t="s">
        <v>137</v>
      </c>
      <c r="D7" s="117"/>
      <c r="E7" s="92" t="s">
        <v>138</v>
      </c>
      <c r="F7" s="93"/>
      <c r="G7" s="73">
        <v>508441821</v>
      </c>
      <c r="H7" s="73"/>
      <c r="I7" s="73"/>
      <c r="J7" s="73">
        <v>9317</v>
      </c>
      <c r="K7" s="73"/>
      <c r="L7" s="73"/>
      <c r="M7" s="74" t="s">
        <v>231</v>
      </c>
      <c r="N7" s="73"/>
      <c r="O7" s="73"/>
      <c r="P7" s="70" t="s">
        <v>7</v>
      </c>
      <c r="Q7" s="71"/>
      <c r="R7" s="90" t="s">
        <v>142</v>
      </c>
      <c r="S7" s="90"/>
      <c r="T7" s="90"/>
      <c r="U7" s="90"/>
      <c r="V7" s="30" t="s">
        <v>8</v>
      </c>
      <c r="W7" s="89" t="s">
        <v>143</v>
      </c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38" t="s">
        <v>9</v>
      </c>
      <c r="AL7" s="128" t="s">
        <v>144</v>
      </c>
      <c r="AM7" s="128"/>
      <c r="AN7" s="128"/>
      <c r="AO7" s="128"/>
      <c r="AP7" s="128"/>
      <c r="AQ7" s="128"/>
      <c r="AR7" s="128"/>
      <c r="AS7" s="39" t="s">
        <v>10</v>
      </c>
      <c r="AT7" s="238">
        <v>73</v>
      </c>
    </row>
    <row r="8" spans="1:51" ht="18" customHeight="1">
      <c r="A8" s="81"/>
      <c r="B8" s="82"/>
      <c r="C8" s="119" t="s">
        <v>139</v>
      </c>
      <c r="D8" s="120"/>
      <c r="E8" s="121" t="s">
        <v>140</v>
      </c>
      <c r="F8" s="122"/>
      <c r="G8" s="73"/>
      <c r="H8" s="73"/>
      <c r="I8" s="73"/>
      <c r="J8" s="73"/>
      <c r="K8" s="73"/>
      <c r="L8" s="73"/>
      <c r="M8" s="73"/>
      <c r="N8" s="73"/>
      <c r="O8" s="73"/>
      <c r="P8" s="129" t="s">
        <v>141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1"/>
      <c r="AK8" s="132" t="s">
        <v>145</v>
      </c>
      <c r="AL8" s="133"/>
      <c r="AM8" s="133"/>
      <c r="AN8" s="133"/>
      <c r="AO8" s="40" t="s">
        <v>11</v>
      </c>
      <c r="AP8" s="133" t="s">
        <v>146</v>
      </c>
      <c r="AQ8" s="133"/>
      <c r="AR8" s="133"/>
      <c r="AS8" s="134"/>
      <c r="AT8" s="238"/>
    </row>
    <row r="9" spans="1:51" ht="14.45" customHeight="1">
      <c r="A9" s="81" t="s">
        <v>82</v>
      </c>
      <c r="B9" s="82"/>
      <c r="C9" s="116" t="s">
        <v>147</v>
      </c>
      <c r="D9" s="117"/>
      <c r="E9" s="92" t="s">
        <v>148</v>
      </c>
      <c r="F9" s="93"/>
      <c r="G9" s="73">
        <v>505388132</v>
      </c>
      <c r="H9" s="73"/>
      <c r="I9" s="73"/>
      <c r="J9" s="73"/>
      <c r="K9" s="73"/>
      <c r="L9" s="73"/>
      <c r="M9" s="74" t="s">
        <v>151</v>
      </c>
      <c r="N9" s="73"/>
      <c r="O9" s="73"/>
      <c r="P9" s="70" t="s">
        <v>7</v>
      </c>
      <c r="Q9" s="71"/>
      <c r="R9" s="90" t="s">
        <v>152</v>
      </c>
      <c r="S9" s="90"/>
      <c r="T9" s="90"/>
      <c r="U9" s="90"/>
      <c r="V9" s="30" t="s">
        <v>8</v>
      </c>
      <c r="W9" s="89" t="s">
        <v>153</v>
      </c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91"/>
      <c r="AK9" s="38" t="s">
        <v>125</v>
      </c>
      <c r="AL9" s="128" t="s">
        <v>144</v>
      </c>
      <c r="AM9" s="128"/>
      <c r="AN9" s="128"/>
      <c r="AO9" s="128"/>
      <c r="AP9" s="128"/>
      <c r="AQ9" s="128"/>
      <c r="AR9" s="128"/>
      <c r="AS9" s="39" t="s">
        <v>126</v>
      </c>
      <c r="AT9" s="239">
        <v>28</v>
      </c>
    </row>
    <row r="10" spans="1:51" ht="18" customHeight="1">
      <c r="A10" s="81"/>
      <c r="B10" s="82"/>
      <c r="C10" s="119" t="s">
        <v>149</v>
      </c>
      <c r="D10" s="120"/>
      <c r="E10" s="121" t="s">
        <v>150</v>
      </c>
      <c r="F10" s="122"/>
      <c r="G10" s="73"/>
      <c r="H10" s="73"/>
      <c r="I10" s="73"/>
      <c r="J10" s="73"/>
      <c r="K10" s="73"/>
      <c r="L10" s="73"/>
      <c r="M10" s="73"/>
      <c r="N10" s="73"/>
      <c r="O10" s="73"/>
      <c r="P10" s="129" t="s">
        <v>154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1"/>
      <c r="AK10" s="132" t="s">
        <v>145</v>
      </c>
      <c r="AL10" s="133"/>
      <c r="AM10" s="133"/>
      <c r="AN10" s="133"/>
      <c r="AO10" s="40" t="s">
        <v>127</v>
      </c>
      <c r="AP10" s="133" t="s">
        <v>146</v>
      </c>
      <c r="AQ10" s="133"/>
      <c r="AR10" s="133"/>
      <c r="AS10" s="134"/>
      <c r="AT10" s="239"/>
    </row>
    <row r="11" spans="1:51" ht="14.45" customHeight="1">
      <c r="A11" s="81" t="s">
        <v>83</v>
      </c>
      <c r="B11" s="82"/>
      <c r="C11" s="116" t="s">
        <v>161</v>
      </c>
      <c r="D11" s="117"/>
      <c r="E11" s="92" t="s">
        <v>162</v>
      </c>
      <c r="F11" s="93"/>
      <c r="G11" s="73">
        <v>520773538</v>
      </c>
      <c r="H11" s="73"/>
      <c r="I11" s="73"/>
      <c r="J11" s="73"/>
      <c r="K11" s="73"/>
      <c r="L11" s="73"/>
      <c r="M11" s="74" t="s">
        <v>232</v>
      </c>
      <c r="N11" s="73"/>
      <c r="O11" s="73"/>
      <c r="P11" s="70" t="s">
        <v>7</v>
      </c>
      <c r="Q11" s="71"/>
      <c r="R11" s="90" t="s">
        <v>163</v>
      </c>
      <c r="S11" s="90"/>
      <c r="T11" s="90"/>
      <c r="U11" s="90"/>
      <c r="V11" s="30" t="s">
        <v>8</v>
      </c>
      <c r="W11" s="89" t="s">
        <v>230</v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91"/>
      <c r="AK11" s="38" t="s">
        <v>125</v>
      </c>
      <c r="AL11" s="128" t="s">
        <v>229</v>
      </c>
      <c r="AM11" s="128"/>
      <c r="AN11" s="128"/>
      <c r="AO11" s="128"/>
      <c r="AP11" s="128"/>
      <c r="AQ11" s="128"/>
      <c r="AR11" s="128"/>
      <c r="AS11" s="39" t="s">
        <v>126</v>
      </c>
      <c r="AT11" s="239">
        <v>43</v>
      </c>
    </row>
    <row r="12" spans="1:51" ht="18" customHeight="1">
      <c r="A12" s="81"/>
      <c r="B12" s="82"/>
      <c r="C12" s="119" t="s">
        <v>159</v>
      </c>
      <c r="D12" s="120"/>
      <c r="E12" s="121" t="s">
        <v>160</v>
      </c>
      <c r="F12" s="122"/>
      <c r="G12" s="73"/>
      <c r="H12" s="73"/>
      <c r="I12" s="73"/>
      <c r="J12" s="73"/>
      <c r="K12" s="73"/>
      <c r="L12" s="73"/>
      <c r="M12" s="73"/>
      <c r="N12" s="73"/>
      <c r="O12" s="73"/>
      <c r="P12" s="129" t="s">
        <v>226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1"/>
      <c r="AK12" s="132" t="s">
        <v>227</v>
      </c>
      <c r="AL12" s="133"/>
      <c r="AM12" s="133"/>
      <c r="AN12" s="133"/>
      <c r="AO12" s="40" t="s">
        <v>127</v>
      </c>
      <c r="AP12" s="133" t="s">
        <v>228</v>
      </c>
      <c r="AQ12" s="133"/>
      <c r="AR12" s="133"/>
      <c r="AS12" s="134"/>
      <c r="AT12" s="239"/>
    </row>
    <row r="13" spans="1:51" ht="15" customHeight="1">
      <c r="A13" s="81" t="s">
        <v>84</v>
      </c>
      <c r="B13" s="82"/>
      <c r="C13" s="116" t="s">
        <v>235</v>
      </c>
      <c r="D13" s="117"/>
      <c r="E13" s="92" t="s">
        <v>236</v>
      </c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72"/>
      <c r="S13" s="172"/>
      <c r="T13" s="172"/>
      <c r="U13" s="172"/>
      <c r="V13" s="2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41"/>
      <c r="AL13" s="165"/>
      <c r="AM13" s="165"/>
      <c r="AN13" s="165"/>
      <c r="AO13" s="165"/>
      <c r="AP13" s="165"/>
      <c r="AQ13" s="165"/>
      <c r="AR13" s="165"/>
      <c r="AS13" s="42"/>
      <c r="AT13" s="240"/>
    </row>
    <row r="14" spans="1:51" ht="18" customHeight="1">
      <c r="A14" s="81"/>
      <c r="B14" s="82"/>
      <c r="C14" s="119" t="s">
        <v>233</v>
      </c>
      <c r="D14" s="120"/>
      <c r="E14" s="121" t="s">
        <v>234</v>
      </c>
      <c r="F14" s="122"/>
      <c r="G14" s="118"/>
      <c r="H14" s="118"/>
      <c r="I14" s="118"/>
      <c r="J14" s="118"/>
      <c r="K14" s="118"/>
      <c r="L14" s="118"/>
      <c r="M14" s="118"/>
      <c r="N14" s="118"/>
      <c r="O14" s="118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3"/>
      <c r="AP14" s="170"/>
      <c r="AQ14" s="170"/>
      <c r="AR14" s="170"/>
      <c r="AS14" s="171"/>
      <c r="AT14" s="240"/>
    </row>
    <row r="15" spans="1:51" ht="15" customHeight="1">
      <c r="A15" s="126" t="s">
        <v>98</v>
      </c>
      <c r="B15" s="82"/>
      <c r="C15" s="116" t="s">
        <v>155</v>
      </c>
      <c r="D15" s="117"/>
      <c r="E15" s="92" t="s">
        <v>156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70" t="s">
        <v>7</v>
      </c>
      <c r="Q15" s="71"/>
      <c r="R15" s="90" t="s">
        <v>165</v>
      </c>
      <c r="S15" s="90"/>
      <c r="T15" s="90"/>
      <c r="U15" s="90"/>
      <c r="V15" s="29" t="s">
        <v>8</v>
      </c>
      <c r="W15" s="89" t="s">
        <v>166</v>
      </c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91"/>
      <c r="AK15" s="38" t="s">
        <v>125</v>
      </c>
      <c r="AL15" s="128" t="s">
        <v>167</v>
      </c>
      <c r="AM15" s="128"/>
      <c r="AN15" s="128"/>
      <c r="AO15" s="128"/>
      <c r="AP15" s="128"/>
      <c r="AQ15" s="128"/>
      <c r="AR15" s="128"/>
      <c r="AS15" s="39" t="s">
        <v>126</v>
      </c>
      <c r="AT15" s="239">
        <v>43</v>
      </c>
    </row>
    <row r="16" spans="1:51" ht="18" customHeight="1">
      <c r="A16" s="81"/>
      <c r="B16" s="82"/>
      <c r="C16" s="119" t="s">
        <v>157</v>
      </c>
      <c r="D16" s="120"/>
      <c r="E16" s="121" t="s">
        <v>158</v>
      </c>
      <c r="F16" s="122"/>
      <c r="G16" s="118"/>
      <c r="H16" s="118"/>
      <c r="I16" s="118"/>
      <c r="J16" s="118"/>
      <c r="K16" s="118"/>
      <c r="L16" s="118"/>
      <c r="M16" s="118"/>
      <c r="N16" s="118"/>
      <c r="O16" s="118"/>
      <c r="P16" s="129" t="s">
        <v>164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1"/>
      <c r="AK16" s="132" t="s">
        <v>168</v>
      </c>
      <c r="AL16" s="133"/>
      <c r="AM16" s="133"/>
      <c r="AN16" s="133"/>
      <c r="AO16" s="40" t="s">
        <v>127</v>
      </c>
      <c r="AP16" s="133" t="s">
        <v>169</v>
      </c>
      <c r="AQ16" s="133"/>
      <c r="AR16" s="133"/>
      <c r="AS16" s="134"/>
      <c r="AT16" s="239"/>
    </row>
    <row r="17" spans="1:46">
      <c r="A17" s="81" t="s">
        <v>0</v>
      </c>
      <c r="B17" s="82"/>
      <c r="C17" s="139" t="str">
        <f>IF(P16="","",P16)</f>
        <v>千葉市若葉区若松町４２０－１０１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1"/>
      <c r="B18" s="82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1" t="s">
        <v>1</v>
      </c>
      <c r="B19" s="82"/>
      <c r="C19" s="139" t="str">
        <f>IF(AL15="","",AL15&amp;"-"&amp;AK16&amp;"-"&amp;AP16)</f>
        <v>090-5574-5121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1"/>
      <c r="B20" s="82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1" t="s">
        <v>85</v>
      </c>
      <c r="B21" s="82"/>
      <c r="C21" s="56" t="s">
        <v>237</v>
      </c>
      <c r="D21" s="57"/>
      <c r="E21" s="60">
        <v>5574</v>
      </c>
      <c r="F21" s="60"/>
      <c r="G21" s="60">
        <v>5121</v>
      </c>
      <c r="H21" s="6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3"/>
      <c r="B22" s="84"/>
      <c r="C22" s="58"/>
      <c r="D22" s="59"/>
      <c r="E22" s="61"/>
      <c r="F22" s="61"/>
      <c r="G22" s="61"/>
      <c r="H22" s="6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4" t="s">
        <v>130</v>
      </c>
      <c r="B23" s="123" t="s">
        <v>86</v>
      </c>
      <c r="C23" s="140" t="s">
        <v>105</v>
      </c>
      <c r="D23" s="141"/>
      <c r="E23" s="142" t="s">
        <v>106</v>
      </c>
      <c r="F23" s="143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8" t="s">
        <v>99</v>
      </c>
      <c r="Q23" s="123"/>
      <c r="R23" s="123"/>
      <c r="S23" s="123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82"/>
      <c r="C24" s="150" t="s">
        <v>103</v>
      </c>
      <c r="D24" s="151"/>
      <c r="E24" s="152" t="s">
        <v>104</v>
      </c>
      <c r="F24" s="153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210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38" t="s">
        <v>174</v>
      </c>
      <c r="C25" s="116" t="s">
        <v>170</v>
      </c>
      <c r="D25" s="117"/>
      <c r="E25" s="92" t="s">
        <v>171</v>
      </c>
      <c r="F25" s="93"/>
      <c r="G25" s="103">
        <v>6</v>
      </c>
      <c r="H25" s="99"/>
      <c r="I25" s="97" t="s">
        <v>209</v>
      </c>
      <c r="J25" s="98"/>
      <c r="K25" s="98"/>
      <c r="L25" s="99"/>
      <c r="M25" s="103">
        <v>516653397</v>
      </c>
      <c r="N25" s="98"/>
      <c r="O25" s="99"/>
      <c r="P25" s="103">
        <v>159</v>
      </c>
      <c r="Q25" s="98"/>
      <c r="R25" s="98"/>
      <c r="S25" s="98"/>
      <c r="T25" s="104"/>
      <c r="U25" s="1"/>
      <c r="V25" s="1"/>
      <c r="W25" s="1"/>
      <c r="X25" s="1"/>
      <c r="Y25" s="106">
        <v>15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115"/>
      <c r="C26" s="119" t="s">
        <v>172</v>
      </c>
      <c r="D26" s="120"/>
      <c r="E26" s="121" t="s">
        <v>173</v>
      </c>
      <c r="F26" s="122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114">
        <v>2</v>
      </c>
      <c r="C27" s="116" t="s">
        <v>175</v>
      </c>
      <c r="D27" s="117"/>
      <c r="E27" s="92" t="s">
        <v>176</v>
      </c>
      <c r="F27" s="93"/>
      <c r="G27" s="103">
        <v>6</v>
      </c>
      <c r="H27" s="99"/>
      <c r="I27" s="97" t="s">
        <v>210</v>
      </c>
      <c r="J27" s="98"/>
      <c r="K27" s="98"/>
      <c r="L27" s="99"/>
      <c r="M27" s="103">
        <v>516769754</v>
      </c>
      <c r="N27" s="98"/>
      <c r="O27" s="99"/>
      <c r="P27" s="103">
        <v>149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115"/>
      <c r="C28" s="119" t="s">
        <v>177</v>
      </c>
      <c r="D28" s="120"/>
      <c r="E28" s="121" t="s">
        <v>178</v>
      </c>
      <c r="F28" s="122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114">
        <v>3</v>
      </c>
      <c r="C29" s="116" t="s">
        <v>179</v>
      </c>
      <c r="D29" s="117"/>
      <c r="E29" s="92" t="s">
        <v>180</v>
      </c>
      <c r="F29" s="93"/>
      <c r="G29" s="103">
        <v>6</v>
      </c>
      <c r="H29" s="99"/>
      <c r="I29" s="97" t="s">
        <v>211</v>
      </c>
      <c r="J29" s="98"/>
      <c r="K29" s="98"/>
      <c r="L29" s="99"/>
      <c r="M29" s="103">
        <v>519828621</v>
      </c>
      <c r="N29" s="98"/>
      <c r="O29" s="99"/>
      <c r="P29" s="103">
        <v>154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115"/>
      <c r="C30" s="119" t="s">
        <v>181</v>
      </c>
      <c r="D30" s="120"/>
      <c r="E30" s="121" t="s">
        <v>182</v>
      </c>
      <c r="F30" s="122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114">
        <v>4</v>
      </c>
      <c r="C31" s="116" t="s">
        <v>183</v>
      </c>
      <c r="D31" s="117"/>
      <c r="E31" s="92" t="s">
        <v>184</v>
      </c>
      <c r="F31" s="93"/>
      <c r="G31" s="103">
        <v>6</v>
      </c>
      <c r="H31" s="99"/>
      <c r="I31" s="97" t="s">
        <v>212</v>
      </c>
      <c r="J31" s="98"/>
      <c r="K31" s="98"/>
      <c r="L31" s="99"/>
      <c r="M31" s="103">
        <v>516769761</v>
      </c>
      <c r="N31" s="98"/>
      <c r="O31" s="99"/>
      <c r="P31" s="103">
        <v>155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115"/>
      <c r="C32" s="119" t="s">
        <v>185</v>
      </c>
      <c r="D32" s="120"/>
      <c r="E32" s="121" t="s">
        <v>186</v>
      </c>
      <c r="F32" s="122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114">
        <v>5</v>
      </c>
      <c r="C33" s="116" t="s">
        <v>190</v>
      </c>
      <c r="D33" s="117"/>
      <c r="E33" s="92" t="s">
        <v>187</v>
      </c>
      <c r="F33" s="93"/>
      <c r="G33" s="103">
        <v>6</v>
      </c>
      <c r="H33" s="99"/>
      <c r="I33" s="97" t="s">
        <v>213</v>
      </c>
      <c r="J33" s="98"/>
      <c r="K33" s="98"/>
      <c r="L33" s="99"/>
      <c r="M33" s="103">
        <v>518040277</v>
      </c>
      <c r="N33" s="98"/>
      <c r="O33" s="99"/>
      <c r="P33" s="103">
        <v>153</v>
      </c>
      <c r="Q33" s="98"/>
      <c r="R33" s="98"/>
      <c r="S33" s="98"/>
      <c r="T33" s="104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115"/>
      <c r="C34" s="119" t="s">
        <v>189</v>
      </c>
      <c r="D34" s="120"/>
      <c r="E34" s="121" t="s">
        <v>188</v>
      </c>
      <c r="F34" s="122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114">
        <v>6</v>
      </c>
      <c r="C35" s="116" t="s">
        <v>191</v>
      </c>
      <c r="D35" s="117"/>
      <c r="E35" s="92" t="s">
        <v>192</v>
      </c>
      <c r="F35" s="93"/>
      <c r="G35" s="103">
        <v>6</v>
      </c>
      <c r="H35" s="99"/>
      <c r="I35" s="97" t="s">
        <v>214</v>
      </c>
      <c r="J35" s="98"/>
      <c r="K35" s="98"/>
      <c r="L35" s="99"/>
      <c r="M35" s="103">
        <v>516858493</v>
      </c>
      <c r="N35" s="98"/>
      <c r="O35" s="99"/>
      <c r="P35" s="103">
        <v>159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115"/>
      <c r="C36" s="119" t="s">
        <v>193</v>
      </c>
      <c r="D36" s="120"/>
      <c r="E36" s="121" t="s">
        <v>194</v>
      </c>
      <c r="F36" s="122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114">
        <v>7</v>
      </c>
      <c r="C37" s="116" t="s">
        <v>195</v>
      </c>
      <c r="D37" s="117"/>
      <c r="E37" s="92" t="s">
        <v>196</v>
      </c>
      <c r="F37" s="93"/>
      <c r="G37" s="103">
        <v>6</v>
      </c>
      <c r="H37" s="99"/>
      <c r="I37" s="97" t="s">
        <v>215</v>
      </c>
      <c r="J37" s="98"/>
      <c r="K37" s="98"/>
      <c r="L37" s="99"/>
      <c r="M37" s="103">
        <v>516849262</v>
      </c>
      <c r="N37" s="98"/>
      <c r="O37" s="99"/>
      <c r="P37" s="103">
        <v>153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115"/>
      <c r="C38" s="119" t="s">
        <v>197</v>
      </c>
      <c r="D38" s="120"/>
      <c r="E38" s="121" t="s">
        <v>198</v>
      </c>
      <c r="F38" s="122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114">
        <v>8</v>
      </c>
      <c r="C39" s="116" t="s">
        <v>155</v>
      </c>
      <c r="D39" s="117"/>
      <c r="E39" s="92" t="s">
        <v>199</v>
      </c>
      <c r="F39" s="93"/>
      <c r="G39" s="103">
        <v>6</v>
      </c>
      <c r="H39" s="99"/>
      <c r="I39" s="97" t="s">
        <v>212</v>
      </c>
      <c r="J39" s="98"/>
      <c r="K39" s="98"/>
      <c r="L39" s="99"/>
      <c r="M39" s="103">
        <v>519044199</v>
      </c>
      <c r="N39" s="98"/>
      <c r="O39" s="99"/>
      <c r="P39" s="103">
        <v>158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115"/>
      <c r="C40" s="119" t="s">
        <v>157</v>
      </c>
      <c r="D40" s="120"/>
      <c r="E40" s="121" t="s">
        <v>200</v>
      </c>
      <c r="F40" s="122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114">
        <v>9</v>
      </c>
      <c r="C41" s="116" t="s">
        <v>201</v>
      </c>
      <c r="D41" s="117"/>
      <c r="E41" s="92" t="s">
        <v>202</v>
      </c>
      <c r="F41" s="93"/>
      <c r="G41" s="103">
        <v>6</v>
      </c>
      <c r="H41" s="99"/>
      <c r="I41" s="97" t="s">
        <v>216</v>
      </c>
      <c r="J41" s="98"/>
      <c r="K41" s="98"/>
      <c r="L41" s="99"/>
      <c r="M41" s="103">
        <v>519673078</v>
      </c>
      <c r="N41" s="98"/>
      <c r="O41" s="99"/>
      <c r="P41" s="103">
        <v>141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115"/>
      <c r="C42" s="119" t="s">
        <v>203</v>
      </c>
      <c r="D42" s="120"/>
      <c r="E42" s="121" t="s">
        <v>204</v>
      </c>
      <c r="F42" s="122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114">
        <v>10</v>
      </c>
      <c r="C43" s="116" t="s">
        <v>205</v>
      </c>
      <c r="D43" s="117"/>
      <c r="E43" s="92" t="s">
        <v>206</v>
      </c>
      <c r="F43" s="93"/>
      <c r="G43" s="103">
        <v>6</v>
      </c>
      <c r="H43" s="99"/>
      <c r="I43" s="97" t="s">
        <v>213</v>
      </c>
      <c r="J43" s="98"/>
      <c r="K43" s="98"/>
      <c r="L43" s="99"/>
      <c r="M43" s="103">
        <v>519824050</v>
      </c>
      <c r="N43" s="98"/>
      <c r="O43" s="99"/>
      <c r="P43" s="103">
        <v>147</v>
      </c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115"/>
      <c r="C44" s="119" t="s">
        <v>207</v>
      </c>
      <c r="D44" s="120"/>
      <c r="E44" s="121" t="s">
        <v>208</v>
      </c>
      <c r="F44" s="122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114">
        <v>11</v>
      </c>
      <c r="C45" s="116" t="s">
        <v>219</v>
      </c>
      <c r="D45" s="117"/>
      <c r="E45" s="92" t="s">
        <v>220</v>
      </c>
      <c r="F45" s="93"/>
      <c r="G45" s="103">
        <v>4</v>
      </c>
      <c r="H45" s="99"/>
      <c r="I45" s="97" t="s">
        <v>212</v>
      </c>
      <c r="J45" s="98"/>
      <c r="K45" s="98"/>
      <c r="L45" s="99"/>
      <c r="M45" s="103">
        <v>519390753</v>
      </c>
      <c r="N45" s="98"/>
      <c r="O45" s="99"/>
      <c r="P45" s="103">
        <v>140</v>
      </c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115"/>
      <c r="C46" s="119" t="s">
        <v>217</v>
      </c>
      <c r="D46" s="120"/>
      <c r="E46" s="121" t="s">
        <v>218</v>
      </c>
      <c r="F46" s="122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114">
        <v>12</v>
      </c>
      <c r="C47" s="116" t="s">
        <v>222</v>
      </c>
      <c r="D47" s="117"/>
      <c r="E47" s="92" t="s">
        <v>223</v>
      </c>
      <c r="F47" s="93"/>
      <c r="G47" s="103">
        <v>4</v>
      </c>
      <c r="H47" s="99"/>
      <c r="I47" s="97" t="s">
        <v>225</v>
      </c>
      <c r="J47" s="98"/>
      <c r="K47" s="98"/>
      <c r="L47" s="99"/>
      <c r="M47" s="103">
        <v>519816451</v>
      </c>
      <c r="N47" s="98"/>
      <c r="O47" s="99"/>
      <c r="P47" s="103">
        <v>137</v>
      </c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221</v>
      </c>
      <c r="D48" s="160"/>
      <c r="E48" s="161" t="s">
        <v>224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1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1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238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1">
        <f>LEN(A55)</f>
        <v>36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colBreaks count="1" manualBreakCount="1"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topLeftCell="A18" workbookViewId="0">
      <selection activeCell="N22" sqref="N2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15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22004</v>
      </c>
      <c r="B7" s="13" t="str">
        <f>IF(入力!C3="","",入力!C3)</f>
        <v>みつわ台クラブ</v>
      </c>
      <c r="C7" s="13" t="str">
        <f>IF(入力!C2="","",入力!C2)</f>
        <v>ミツワダイクラブ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都賀</v>
      </c>
      <c r="T7" s="13"/>
      <c r="U7" s="13">
        <f>IF(入力!C4="","",入力!C4)</f>
        <v>430852586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佐川</v>
      </c>
      <c r="D16" s="13" t="str">
        <f>IF(入力!E8="","",入力!E8)</f>
        <v>延夫</v>
      </c>
      <c r="E16" s="13" t="str">
        <f>IF(入力!C7="","",入力!C7)</f>
        <v>サガワ</v>
      </c>
      <c r="F16" s="13" t="str">
        <f>IF(入力!E7="","",入力!E7)</f>
        <v>ノブオ</v>
      </c>
      <c r="G16" s="13">
        <f>IF(入力!G7="","",入力!G7)</f>
        <v>508441821</v>
      </c>
      <c r="H16" s="13">
        <f>IF(入力!J7="","",入力!J7)</f>
        <v>9317</v>
      </c>
      <c r="I16" s="13" t="str">
        <f>IF(入力!M7="","",入力!M7)</f>
        <v>0200608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0002</v>
      </c>
      <c r="T16" s="13" t="str">
        <f>IF(入力!P8="","",入力!P8)</f>
        <v>千葉市稲毛区山王町109-6</v>
      </c>
      <c r="U16" s="13" t="str">
        <f>IF(入力!AL7="","",入力!AL7)</f>
        <v>043</v>
      </c>
      <c r="V16" s="13" t="str">
        <f>IF(入力!AK8="","",入力!AK8)</f>
        <v>421</v>
      </c>
      <c r="W16" s="13" t="str">
        <f>IF(入力!AP8="","",入力!AP8)</f>
        <v>3889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唐木</v>
      </c>
      <c r="D17" s="13" t="str">
        <f>IF(入力!E10="","",入力!E10)</f>
        <v>沙彩</v>
      </c>
      <c r="E17" s="13" t="str">
        <f>IF(入力!C9="","",入力!C9)</f>
        <v>カラキ</v>
      </c>
      <c r="F17" s="13" t="str">
        <f>IF(入力!E9="","",入力!E9)</f>
        <v>サアヤ</v>
      </c>
      <c r="G17" s="13">
        <f>IF(入力!G9="","",入力!G9)</f>
        <v>505388132</v>
      </c>
      <c r="H17" s="13" t="str">
        <f>IF(入力!J9="","",入力!J9)</f>
        <v/>
      </c>
      <c r="I17" s="13" t="str">
        <f>IF(入力!M9="","",入力!M9)</f>
        <v>0399372</v>
      </c>
      <c r="J17" s="13"/>
      <c r="K17" s="13"/>
      <c r="L17" s="13">
        <f>IF(入力!AT9="","",入力!AT9)</f>
        <v>28</v>
      </c>
      <c r="M17" s="13"/>
      <c r="N17" s="13"/>
      <c r="O17" s="13"/>
      <c r="P17" s="13"/>
      <c r="Q17" s="13"/>
      <c r="R17" s="13" t="str">
        <f>IF(入力!R9="","",入力!R9)</f>
        <v>264</v>
      </c>
      <c r="S17" s="13" t="str">
        <f>IF(入力!W9="","",入力!W9)</f>
        <v>0036</v>
      </c>
      <c r="T17" s="13" t="str">
        <f>IF(入力!P10="","",入力!P10)</f>
        <v>千葉市若葉区殿台町233-2</v>
      </c>
      <c r="U17" s="13" t="str">
        <f>IF(入力!AL9="","",入力!AL9)</f>
        <v>043</v>
      </c>
      <c r="V17" s="13" t="str">
        <f>IF(入力!AK10="","",入力!AK10)</f>
        <v>421</v>
      </c>
      <c r="W17" s="13" t="str">
        <f>IF(入力!AP10="","",入力!AP10)</f>
        <v>3889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根井</v>
      </c>
      <c r="D20" s="13" t="str">
        <f>IF(入力!E12="","",入力!E12)</f>
        <v>さとみ</v>
      </c>
      <c r="E20" s="13" t="str">
        <f>IF(入力!C11="","",入力!C11)</f>
        <v>ネイ</v>
      </c>
      <c r="F20" s="13" t="str">
        <f>IF(入力!E11="","",入力!E11)</f>
        <v>サトミ</v>
      </c>
      <c r="G20" s="13">
        <f>IF(入力!G11="","",入力!G11)</f>
        <v>520773538</v>
      </c>
      <c r="H20" s="13" t="str">
        <f>IF(入力!J11="","",入力!J11)</f>
        <v/>
      </c>
      <c r="I20" s="13" t="str">
        <f>IF(入力!M11="","",入力!M11)</f>
        <v>0448886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0003</v>
      </c>
      <c r="T20" s="13" t="str">
        <f>IF(入力!P12="","",入力!P12)</f>
        <v>千葉市稲毛区小深90-229</v>
      </c>
      <c r="U20" s="13" t="str">
        <f>IF(入力!AL11="","",入力!AL11)</f>
        <v>043</v>
      </c>
      <c r="V20" s="13" t="str">
        <f>IF(入力!AK12="","",入力!AK12)</f>
        <v>356</v>
      </c>
      <c r="W20" s="13" t="str">
        <f>IF(入力!AP12="","",入力!AP12)</f>
        <v>8068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木戸</v>
      </c>
      <c r="D22" s="13" t="str">
        <f>IF(入力!E16="","",入力!E16)</f>
        <v>綾乃</v>
      </c>
      <c r="E22" s="13" t="str">
        <f>IF(入力!C15="","",入力!C15)</f>
        <v>キド</v>
      </c>
      <c r="F22" s="13" t="str">
        <f>IF(入力!E15="","",入力!E15)</f>
        <v>アヤノ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>090</v>
      </c>
      <c r="O22" s="13">
        <f>IF(入力!E21="","",入力!E21)</f>
        <v>5574</v>
      </c>
      <c r="P22" s="13">
        <f>IF(入力!G21="","",入力!G21)</f>
        <v>5121</v>
      </c>
      <c r="Q22" s="13"/>
      <c r="R22" s="13" t="str">
        <f>IF(入力!R15="","",入力!R15)</f>
        <v>264</v>
      </c>
      <c r="S22" s="13" t="str">
        <f>IF(入力!W15="","",入力!W15)</f>
        <v>0021</v>
      </c>
      <c r="T22" s="13" t="str">
        <f>IF(入力!P16="","",入力!P16)</f>
        <v>千葉市若葉区若松町４２０－１０１</v>
      </c>
      <c r="U22" s="13" t="str">
        <f>IF(入力!AL15="","",入力!AL15)</f>
        <v>090</v>
      </c>
      <c r="V22" s="13" t="str">
        <f>IF(入力!AK16="","",入力!AK16)</f>
        <v>5574</v>
      </c>
      <c r="W22" s="13" t="str">
        <f>IF(入力!AP16="","",入力!AP16)</f>
        <v>5121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間山</v>
      </c>
      <c r="D23" s="13" t="str">
        <f>IF(入力!$E$14="","",入力!$E$14)</f>
        <v>麻美</v>
      </c>
      <c r="E23" s="13" t="str">
        <f>IF(入力!$C$13="","",入力!$C$13)</f>
        <v>マヤマ</v>
      </c>
      <c r="F23" s="13" t="str">
        <f>IF(入力!$E$13="","",入力!$E$13)</f>
        <v>マミ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岩橋</v>
      </c>
      <c r="D24" s="54" t="str">
        <f>VLOOKUP($B$51,$A$53:$F$352,4)</f>
        <v>倖香音</v>
      </c>
      <c r="E24" s="54" t="str">
        <f>VLOOKUP($B$51,$A$53:$F$352,5)</f>
        <v>イワハシ</v>
      </c>
      <c r="F24" s="54" t="str">
        <f>VLOOKUP($B$51,$A$53:$F$352,6)</f>
        <v>ココネ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岩橋</v>
      </c>
      <c r="D53" s="13" t="str">
        <f>IF(入力!E26="","",入力!E26)</f>
        <v>倖香音</v>
      </c>
      <c r="E53" s="13" t="str">
        <f>IF(入力!C25="","",入力!C25)</f>
        <v>イワハシ</v>
      </c>
      <c r="F53" s="13" t="str">
        <f>IF(入力!E25="","",入力!E25)</f>
        <v>ココネ</v>
      </c>
      <c r="G53" s="13">
        <f>IF(入力!M25="","",入力!M25)</f>
        <v>516653397</v>
      </c>
      <c r="H53" s="13" t="str">
        <f>IF(入力!I25="","",入力!I25)</f>
        <v>千葉市立山王小学校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渡邊</v>
      </c>
      <c r="D54" s="13" t="str">
        <f>IF(入力!E28="","",入力!E28)</f>
        <v>雛乃</v>
      </c>
      <c r="E54" s="13" t="str">
        <f>IF(入力!C27="","",入力!C27)</f>
        <v>ワタナベ</v>
      </c>
      <c r="F54" s="13" t="str">
        <f>IF(入力!E27="","",入力!E27)</f>
        <v>ヒナノ</v>
      </c>
      <c r="G54" s="13">
        <f>IF(入力!M27="","",入力!M27)</f>
        <v>516769754</v>
      </c>
      <c r="H54" s="13" t="str">
        <f>IF(入力!I27="","",入力!I27)</f>
        <v>千葉市立星久喜小学校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花本</v>
      </c>
      <c r="D55" s="13" t="str">
        <f>IF(入力!E30="","",入力!E30)</f>
        <v>優音</v>
      </c>
      <c r="E55" s="13" t="str">
        <f>IF(入力!C29="","",入力!C29)</f>
        <v>ハナモト</v>
      </c>
      <c r="F55" s="13" t="str">
        <f>IF(入力!E29="","",入力!E29)</f>
        <v>ユウネ</v>
      </c>
      <c r="G55" s="13">
        <f>IF(入力!M29="","",入力!M29)</f>
        <v>519828621</v>
      </c>
      <c r="H55" s="13" t="str">
        <f>IF(入力!I29="","",入力!I29)</f>
        <v>千葉市立大椎小学校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近藤</v>
      </c>
      <c r="D56" s="13" t="str">
        <f>IF(入力!E32="","",入力!E32)</f>
        <v>櫻</v>
      </c>
      <c r="E56" s="13" t="str">
        <f>IF(入力!C31="","",入力!C31)</f>
        <v>コンドウ</v>
      </c>
      <c r="F56" s="13" t="str">
        <f>IF(入力!E31="","",入力!E31)</f>
        <v>サクラ</v>
      </c>
      <c r="G56" s="13">
        <f>IF(入力!M31="","",入力!M31)</f>
        <v>516769761</v>
      </c>
      <c r="H56" s="13" t="str">
        <f>IF(入力!I31="","",入力!I31)</f>
        <v>千葉市立若松小学校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香山</v>
      </c>
      <c r="D57" s="13" t="str">
        <f>IF(入力!E34="","",入力!E34)</f>
        <v>愛梨亜</v>
      </c>
      <c r="E57" s="13" t="str">
        <f>IF(入力!C33="","",入力!C33)</f>
        <v>カヤマ</v>
      </c>
      <c r="F57" s="13" t="str">
        <f>IF(入力!E33="","",入力!E33)</f>
        <v>マリア</v>
      </c>
      <c r="G57" s="13">
        <f>IF(入力!M33="","",入力!M33)</f>
        <v>518040277</v>
      </c>
      <c r="H57" s="13" t="str">
        <f>IF(入力!I33="","",入力!I33)</f>
        <v>千葉市立桜木小学校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杏奈</v>
      </c>
      <c r="E58" s="13" t="str">
        <f>IF(入力!C35="","",入力!C35)</f>
        <v>サトウ</v>
      </c>
      <c r="F58" s="13" t="str">
        <f>IF(入力!E35="","",入力!E35)</f>
        <v>アンナ</v>
      </c>
      <c r="G58" s="13">
        <f>IF(入力!M35="","",入力!M35)</f>
        <v>516858493</v>
      </c>
      <c r="H58" s="13" t="str">
        <f>IF(入力!I35="","",入力!I35)</f>
        <v>千葉市立みつわ台北小学校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間山</v>
      </c>
      <c r="D59" s="13" t="str">
        <f>IF(入力!E38="","",入力!E38)</f>
        <v>紗有</v>
      </c>
      <c r="E59" s="13" t="str">
        <f>IF(入力!C37="","",入力!C37)</f>
        <v>マヤマ</v>
      </c>
      <c r="F59" s="13" t="str">
        <f>IF(入力!E37="","",入力!E37)</f>
        <v>サユ</v>
      </c>
      <c r="G59" s="13">
        <f>IF(入力!M37="","",入力!M37)</f>
        <v>516849262</v>
      </c>
      <c r="H59" s="13" t="str">
        <f>IF(入力!I37="","",入力!I37)</f>
        <v>千葉市立北貝塚小学校</v>
      </c>
      <c r="I59" s="13">
        <f>IF(入力!G37="","",入力!G37)</f>
        <v>6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木戸</v>
      </c>
      <c r="D60" s="13" t="str">
        <f>IF(入力!E40="","",入力!E40)</f>
        <v>花咲</v>
      </c>
      <c r="E60" s="13" t="str">
        <f>IF(入力!C39="","",入力!C39)</f>
        <v>キド</v>
      </c>
      <c r="F60" s="13" t="str">
        <f>IF(入力!E39="","",入力!E39)</f>
        <v>カエ</v>
      </c>
      <c r="G60" s="13">
        <f>IF(入力!M39="","",入力!M39)</f>
        <v>519044199</v>
      </c>
      <c r="H60" s="13" t="str">
        <f>IF(入力!I39="","",入力!I39)</f>
        <v>千葉市立若松小学校</v>
      </c>
      <c r="I60" s="13">
        <f>IF(入力!G39="","",入力!G39)</f>
        <v>6</v>
      </c>
      <c r="J60" s="13">
        <f>IF(入力!P39="","",入力!P39)</f>
        <v>158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山田</v>
      </c>
      <c r="D61" s="13" t="str">
        <f>IF(入力!E42="","",入力!E42)</f>
        <v>澪璃</v>
      </c>
      <c r="E61" s="13" t="str">
        <f>IF(入力!C41="","",入力!C41)</f>
        <v>ヤマダ</v>
      </c>
      <c r="F61" s="13" t="str">
        <f>IF(入力!E41="","",入力!E41)</f>
        <v>ミオリ</v>
      </c>
      <c r="G61" s="13">
        <f>IF(入力!M41="","",入力!M41)</f>
        <v>519673078</v>
      </c>
      <c r="H61" s="13" t="str">
        <f>IF(入力!I41="","",入力!I41)</f>
        <v>千葉市立都賀の台小学校</v>
      </c>
      <c r="I61" s="13">
        <f>IF(入力!G41="","",入力!G41)</f>
        <v>6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松浦</v>
      </c>
      <c r="D62" s="13" t="str">
        <f>IF(入力!E44="","",入力!E44)</f>
        <v>花季</v>
      </c>
      <c r="E62" s="13" t="str">
        <f>IF(入力!C43="","",入力!C43)</f>
        <v>マツウラ</v>
      </c>
      <c r="F62" s="13" t="str">
        <f>IF(入力!E43="","",入力!E43)</f>
        <v>ハル</v>
      </c>
      <c r="G62" s="13">
        <f>IF(入力!M43="","",入力!M43)</f>
        <v>519824050</v>
      </c>
      <c r="H62" s="13" t="str">
        <f>IF(入力!I43="","",入力!I43)</f>
        <v>千葉市立桜木小学校</v>
      </c>
      <c r="I62" s="13">
        <f>IF(入力!G43="","",入力!G43)</f>
        <v>6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近藤</v>
      </c>
      <c r="D63" s="13" t="str">
        <f>IF(入力!E46="","",入力!E46)</f>
        <v>楓</v>
      </c>
      <c r="E63" s="13" t="str">
        <f>IF(入力!C45="","",入力!C45)</f>
        <v>コンドウ</v>
      </c>
      <c r="F63" s="13" t="str">
        <f>IF(入力!E45="","",入力!E45)</f>
        <v>カエデ</v>
      </c>
      <c r="G63" s="13">
        <f>IF(入力!M45="","",入力!M45)</f>
        <v>519390753</v>
      </c>
      <c r="H63" s="13" t="str">
        <f>IF(入力!I45="","",入力!I45)</f>
        <v>千葉市立若松小学校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松本</v>
      </c>
      <c r="D64" s="13" t="str">
        <f>IF(入力!E48="","",入力!E48)</f>
        <v>華歩</v>
      </c>
      <c r="E64" s="13" t="str">
        <f>IF(入力!C47="","",入力!C47)</f>
        <v>マツモト</v>
      </c>
      <c r="F64" s="13" t="str">
        <f>IF(入力!E47="","",入力!E47)</f>
        <v>カホ</v>
      </c>
      <c r="G64" s="13">
        <f>IF(入力!M47="","",入力!M47)</f>
        <v>519816451</v>
      </c>
      <c r="H64" s="13" t="str">
        <f>IF(入力!I47="","",入力!I47)</f>
        <v>千葉市立若松小学校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2016-05-09T15:17:35Z</cp:lastPrinted>
  <dcterms:created xsi:type="dcterms:W3CDTF">2014-04-05T09:56:00Z</dcterms:created>
  <dcterms:modified xsi:type="dcterms:W3CDTF">2022-05-17T11:29:24Z</dcterms:modified>
</cp:coreProperties>
</file>