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<sst xmlns="http://schemas.openxmlformats.org/spreadsheetml/2006/main" count="290" uniqueCount="230">
  <si>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</si>
  <si>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</si>
  <si>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</si>
  <si>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</si>
  <si>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t>都道府県</t>
    <rPh sb="0" eb="4">
      <t>トドウフケン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</si>
  <si>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</si>
  <si>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</si>
  <si>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</si>
  <si>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</si>
  <si>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</si>
  <si>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</si>
  <si>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</si>
  <si>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</si>
  <si>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</si>
  <si>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</si>
  <si>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</si>
  <si>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</si>
  <si>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</si>
  <si>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</si>
  <si>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</si>
  <si>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</si>
  <si>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</si>
  <si>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</si>
  <si>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</si>
  <si>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</si>
  <si>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</si>
  <si>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</si>
  <si>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</si>
  <si>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</si>
  <si>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</si>
  <si>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</si>
  <si>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</si>
  <si>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</si>
  <si>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</si>
  <si>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</si>
  <si>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</si>
  <si>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</si>
  <si>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</si>
  <si>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</si>
  <si>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</si>
  <si>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</si>
  <si>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</si>
  <si>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</si>
  <si>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</si>
  <si>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</si>
  <si>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</si>
  <si>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</si>
  <si>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</si>
  <si>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</si>
  <si>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</si>
  <si>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</si>
  <si>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</si>
  <si>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</si>
  <si>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</si>
  <si>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</si>
  <si>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</si>
  <si>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</si>
  <si>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</si>
  <si>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</si>
  <si>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</si>
  <si>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</si>
  <si>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</si>
  <si>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</si>
  <si>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</si>
  <si>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</si>
  <si>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</si>
  <si>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</si>
  <si>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</si>
  <si>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</si>
  <si>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</si>
  <si>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</si>
  <si>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</si>
  <si>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</si>
  <si>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</si>
  <si>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</si>
  <si>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</si>
  <si>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</si>
  <si>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</si>
  <si>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</si>
  <si>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</si>
  <si>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</si>
  <si>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</si>
  <si>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</si>
  <si>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</si>
  <si>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</si>
  <si>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</si>
  <si>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</si>
  <si>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</si>
  <si>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</si>
  <si>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</si>
  <si>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</si>
  <si>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</si>
  <si>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</si>
  <si>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</si>
  <si>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</si>
  <si>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</si>
  <si>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</si>
  <si>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</si>
  <si>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</si>
  <si>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</si>
  <si>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</si>
  <si>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</si>
  <si>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</si>
  <si>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</si>
  <si>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</si>
  <si>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</si>
  <si>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</si>
  <si>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</si>
  <si>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</si>
  <si>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</si>
  <si>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</si>
  <si>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</si>
  <si>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</si>
  <si>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</si>
  <si>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</si>
  <si>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</si>
  <si>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</si>
  <si>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</si>
  <si>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</si>
  <si>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</si>
  <si>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</si>
  <si>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</si>
  <si>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</si>
  <si>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</si>
  <si>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</si>
  <si>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</si>
  <si>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</si>
  <si>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</si>
  <si>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</si>
  <si>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</si>
  <si>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</si>
  <si>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</si>
  <si>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ミツワダイクラブ</t>
    <phoneticPr fontId="3"/>
  </si>
  <si>
    <t>みつわ台クラブ</t>
    <rPh sb="3" eb="4">
      <t>ダイ</t>
    </rPh>
    <phoneticPr fontId="3"/>
  </si>
  <si>
    <t>千葉市稲毛区</t>
    <rPh sb="0" eb="6">
      <t>チバシイナゲク</t>
    </rPh>
    <phoneticPr fontId="3"/>
  </si>
  <si>
    <t>北東支部</t>
    <rPh sb="0" eb="4">
      <t>ホクトウシブ</t>
    </rPh>
    <phoneticPr fontId="3"/>
  </si>
  <si>
    <t>総武本</t>
    <rPh sb="0" eb="2">
      <t>ソウブ</t>
    </rPh>
    <rPh sb="2" eb="3">
      <t>ホン</t>
    </rPh>
    <phoneticPr fontId="3"/>
  </si>
  <si>
    <t>都賀</t>
    <rPh sb="0" eb="2">
      <t>ツガ</t>
    </rPh>
    <phoneticPr fontId="3"/>
  </si>
  <si>
    <t>サガワ</t>
    <phoneticPr fontId="3"/>
  </si>
  <si>
    <t>ノブオ</t>
    <phoneticPr fontId="3"/>
  </si>
  <si>
    <t>２６３</t>
    <phoneticPr fontId="3"/>
  </si>
  <si>
    <t>０００２</t>
    <phoneticPr fontId="3"/>
  </si>
  <si>
    <t>佐川</t>
    <rPh sb="0" eb="2">
      <t>サガワ</t>
    </rPh>
    <phoneticPr fontId="3"/>
  </si>
  <si>
    <t>延夫</t>
    <rPh sb="0" eb="2">
      <t>ノブオ</t>
    </rPh>
    <phoneticPr fontId="3"/>
  </si>
  <si>
    <t>０４３</t>
    <phoneticPr fontId="3"/>
  </si>
  <si>
    <t>４２１</t>
    <phoneticPr fontId="3"/>
  </si>
  <si>
    <t>３８８９</t>
    <phoneticPr fontId="3"/>
  </si>
  <si>
    <t>マヤマ</t>
    <phoneticPr fontId="3"/>
  </si>
  <si>
    <t>ヒロノリ</t>
    <phoneticPr fontId="3"/>
  </si>
  <si>
    <t>間山</t>
    <rPh sb="0" eb="2">
      <t>マヤマ</t>
    </rPh>
    <phoneticPr fontId="3"/>
  </si>
  <si>
    <t>弘典</t>
    <rPh sb="0" eb="1">
      <t>ヒロ</t>
    </rPh>
    <rPh sb="1" eb="2">
      <t>ノリ</t>
    </rPh>
    <phoneticPr fontId="3"/>
  </si>
  <si>
    <t>サトウ</t>
    <phoneticPr fontId="3"/>
  </si>
  <si>
    <t>マイ</t>
    <phoneticPr fontId="3"/>
  </si>
  <si>
    <t>佐藤</t>
    <rPh sb="0" eb="2">
      <t>サトウ</t>
    </rPh>
    <phoneticPr fontId="3"/>
  </si>
  <si>
    <t>舞</t>
    <rPh sb="0" eb="1">
      <t>マイ</t>
    </rPh>
    <phoneticPr fontId="3"/>
  </si>
  <si>
    <t>２６４</t>
    <phoneticPr fontId="3"/>
  </si>
  <si>
    <t>００２４</t>
    <phoneticPr fontId="3"/>
  </si>
  <si>
    <t>千葉市若葉区高品町１０６９－４</t>
    <rPh sb="0" eb="9">
      <t>チバシワカバクタカシナチョウ</t>
    </rPh>
    <phoneticPr fontId="3"/>
  </si>
  <si>
    <t>２６４</t>
    <phoneticPr fontId="3"/>
  </si>
  <si>
    <t>００３２</t>
    <phoneticPr fontId="3"/>
  </si>
  <si>
    <t>コンドウ</t>
    <phoneticPr fontId="3"/>
  </si>
  <si>
    <t>マミ</t>
    <phoneticPr fontId="3"/>
  </si>
  <si>
    <t>近藤</t>
    <rPh sb="0" eb="2">
      <t>コンドウ</t>
    </rPh>
    <phoneticPr fontId="3"/>
  </si>
  <si>
    <t>真美</t>
    <rPh sb="0" eb="2">
      <t>マミ</t>
    </rPh>
    <phoneticPr fontId="3"/>
  </si>
  <si>
    <t>麻美</t>
    <rPh sb="0" eb="2">
      <t>マミ</t>
    </rPh>
    <phoneticPr fontId="3"/>
  </si>
  <si>
    <t>楓</t>
    <rPh sb="0" eb="1">
      <t>カエデ</t>
    </rPh>
    <phoneticPr fontId="3"/>
  </si>
  <si>
    <t>千葉市立若松小学校</t>
    <rPh sb="0" eb="4">
      <t>チバシリツ</t>
    </rPh>
    <rPh sb="4" eb="9">
      <t>ワカマツショウガッコウ</t>
    </rPh>
    <phoneticPr fontId="3"/>
  </si>
  <si>
    <t>０９０</t>
    <phoneticPr fontId="3"/>
  </si>
  <si>
    <t>７５４７</t>
    <phoneticPr fontId="3"/>
  </si>
  <si>
    <t>４２７２</t>
    <phoneticPr fontId="3"/>
  </si>
  <si>
    <t>７８１５</t>
    <phoneticPr fontId="3"/>
  </si>
  <si>
    <t>０６７９</t>
    <phoneticPr fontId="3"/>
  </si>
  <si>
    <t>０８０</t>
    <phoneticPr fontId="3"/>
  </si>
  <si>
    <t>１０８９</t>
    <phoneticPr fontId="3"/>
  </si>
  <si>
    <t>５４８６</t>
    <phoneticPr fontId="3"/>
  </si>
  <si>
    <t>カエデ</t>
    <phoneticPr fontId="3"/>
  </si>
  <si>
    <t>カネモト</t>
    <phoneticPr fontId="3"/>
  </si>
  <si>
    <t>ノゾミ</t>
    <phoneticPr fontId="3"/>
  </si>
  <si>
    <t>兼元</t>
    <rPh sb="0" eb="2">
      <t>カネモト</t>
    </rPh>
    <phoneticPr fontId="3"/>
  </si>
  <si>
    <t>希</t>
    <rPh sb="0" eb="1">
      <t>ノゾミ</t>
    </rPh>
    <phoneticPr fontId="3"/>
  </si>
  <si>
    <t>千葉市立山王小学校</t>
    <rPh sb="0" eb="9">
      <t>チバシリツサンノウショウガッコウ</t>
    </rPh>
    <phoneticPr fontId="3"/>
  </si>
  <si>
    <t>キウチ</t>
    <phoneticPr fontId="3"/>
  </si>
  <si>
    <t>コトミ</t>
    <phoneticPr fontId="3"/>
  </si>
  <si>
    <t>木内</t>
    <rPh sb="0" eb="2">
      <t>キウチ</t>
    </rPh>
    <phoneticPr fontId="3"/>
  </si>
  <si>
    <t>ことみ</t>
    <phoneticPr fontId="3"/>
  </si>
  <si>
    <t>成田市立美郷台小学校</t>
    <rPh sb="0" eb="4">
      <t>ナリタシリツ</t>
    </rPh>
    <rPh sb="4" eb="10">
      <t>ミサトダイショウガッコウ</t>
    </rPh>
    <phoneticPr fontId="3"/>
  </si>
  <si>
    <t>ツカモト</t>
    <phoneticPr fontId="3"/>
  </si>
  <si>
    <t>ミサキ</t>
    <phoneticPr fontId="3"/>
  </si>
  <si>
    <t>塚本</t>
    <rPh sb="0" eb="2">
      <t>ツカモト</t>
    </rPh>
    <phoneticPr fontId="3"/>
  </si>
  <si>
    <t>みさき</t>
    <phoneticPr fontId="3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</si>
  <si>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3"/>
  </si>
  <si>
    <t>コジマ</t>
    <phoneticPr fontId="3"/>
  </si>
  <si>
    <t>ユナ</t>
    <phoneticPr fontId="3"/>
  </si>
  <si>
    <t>児島</t>
    <rPh sb="0" eb="2">
      <t>コジマ</t>
    </rPh>
    <phoneticPr fontId="3"/>
  </si>
  <si>
    <t>由奈</t>
    <rPh sb="0" eb="2">
      <t>ユナ</t>
    </rPh>
    <phoneticPr fontId="3"/>
  </si>
  <si>
    <t>千葉市立宮崎小学校</t>
    <rPh sb="0" eb="9">
      <t>チバシリツミヤザキショウガッコウ</t>
    </rPh>
    <phoneticPr fontId="3"/>
  </si>
  <si>
    <t>BUYANDELGER</t>
    <phoneticPr fontId="3"/>
  </si>
  <si>
    <t>NANDIN</t>
    <phoneticPr fontId="3"/>
  </si>
  <si>
    <t>ブヤンデルゲル</t>
    <phoneticPr fontId="3"/>
  </si>
  <si>
    <t>ナンディン</t>
    <phoneticPr fontId="3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</si>
  <si>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3"/>
  </si>
  <si>
    <t>タカハシ</t>
    <phoneticPr fontId="3"/>
  </si>
  <si>
    <t>ヒマリ</t>
    <phoneticPr fontId="3"/>
  </si>
  <si>
    <t>髙橋</t>
    <rPh sb="0" eb="2">
      <t>タカハシ</t>
    </rPh>
    <phoneticPr fontId="3"/>
  </si>
  <si>
    <t>ひまり</t>
    <phoneticPr fontId="3"/>
  </si>
  <si>
    <t>千葉市立北貝塚小学校</t>
    <rPh sb="0" eb="10">
      <t>チバシリツキタカイヅカショウガッコウ</t>
    </rPh>
    <phoneticPr fontId="3"/>
  </si>
  <si>
    <t>カノ</t>
    <phoneticPr fontId="3"/>
  </si>
  <si>
    <t>可望</t>
    <rPh sb="0" eb="1">
      <t>カ</t>
    </rPh>
    <rPh sb="1" eb="2">
      <t>モウ</t>
    </rPh>
    <phoneticPr fontId="3"/>
  </si>
  <si>
    <t>クラモト</t>
    <phoneticPr fontId="3"/>
  </si>
  <si>
    <t>ソラ</t>
    <phoneticPr fontId="3"/>
  </si>
  <si>
    <t>倉本</t>
    <rPh sb="0" eb="2">
      <t>クラモト</t>
    </rPh>
    <phoneticPr fontId="3"/>
  </si>
  <si>
    <t>青空</t>
    <rPh sb="0" eb="2">
      <t>アオゾラ</t>
    </rPh>
    <phoneticPr fontId="3"/>
  </si>
  <si>
    <t>タカノ</t>
    <phoneticPr fontId="3"/>
  </si>
  <si>
    <t>レオ</t>
    <phoneticPr fontId="3"/>
  </si>
  <si>
    <t>蓮生</t>
    <rPh sb="0" eb="1">
      <t>レン</t>
    </rPh>
    <rPh sb="1" eb="2">
      <t>セイ</t>
    </rPh>
    <phoneticPr fontId="3"/>
  </si>
  <si>
    <t>タニカワラ</t>
    <phoneticPr fontId="3"/>
  </si>
  <si>
    <t>カオル</t>
    <phoneticPr fontId="3"/>
  </si>
  <si>
    <t>谷川原</t>
    <rPh sb="0" eb="3">
      <t>タニカワラ</t>
    </rPh>
    <phoneticPr fontId="3"/>
  </si>
  <si>
    <t>薫</t>
    <rPh sb="0" eb="1">
      <t>カオル</t>
    </rPh>
    <phoneticPr fontId="3"/>
  </si>
  <si>
    <t>イイムラ</t>
    <phoneticPr fontId="3"/>
  </si>
  <si>
    <t>アカリ</t>
    <phoneticPr fontId="3"/>
  </si>
  <si>
    <t>飯村</t>
    <rPh sb="0" eb="2">
      <t>イイムラ</t>
    </rPh>
    <phoneticPr fontId="3"/>
  </si>
  <si>
    <t>朱莉</t>
    <rPh sb="0" eb="2">
      <t>アカリ</t>
    </rPh>
    <phoneticPr fontId="3"/>
  </si>
  <si>
    <t>千葉市立幕張東小学校</t>
    <rPh sb="0" eb="10">
      <t>チバシリツマクハリヒガシショウガッコウ</t>
    </rPh>
    <phoneticPr fontId="3"/>
  </si>
  <si>
    <t>千葉市立みつわ台北小学校</t>
    <rPh sb="0" eb="4">
      <t>チバシリツ</t>
    </rPh>
    <rPh sb="7" eb="12">
      <t>ダイキタショウガッコウ</t>
    </rPh>
    <phoneticPr fontId="3"/>
  </si>
  <si>
    <t>①</t>
    <phoneticPr fontId="3"/>
  </si>
  <si>
    <t>5年生中心チームで県大会参加は数年前に経験していますが、今回も頑張ります。</t>
    <rPh sb="1" eb="5">
      <t>ネンセイチュウシン</t>
    </rPh>
    <rPh sb="9" eb="12">
      <t>ケンタイカイ</t>
    </rPh>
    <rPh sb="12" eb="14">
      <t>サンカ</t>
    </rPh>
    <rPh sb="15" eb="18">
      <t>スウネンマエ</t>
    </rPh>
    <rPh sb="19" eb="21">
      <t>ケイケン</t>
    </rPh>
    <rPh sb="28" eb="30">
      <t>コンカイ</t>
    </rPh>
    <rPh sb="31" eb="33">
      <t>ガンバ</t>
    </rPh>
    <phoneticPr fontId="3"/>
  </si>
  <si>
    <t>千葉市稲毛区山王町109-6</t>
    <rPh sb="0" eb="9">
      <t>チバシイナゲクサンノウチョウ</t>
    </rPh>
    <phoneticPr fontId="3"/>
  </si>
  <si>
    <t>千葉市若葉区みつわ台4-6-9海宝ファミリオⅡ5号室</t>
    <rPh sb="0" eb="6">
      <t>チバシワカバク</t>
    </rPh>
    <rPh sb="9" eb="10">
      <t>ダイ</t>
    </rPh>
    <rPh sb="15" eb="17">
      <t>カイホウ</t>
    </rPh>
    <rPh sb="24" eb="26">
      <t>ゴウシツ</t>
    </rPh>
    <phoneticPr fontId="3"/>
  </si>
  <si>
    <t>髙野</t>
    <rPh sb="0" eb="2">
      <t>タカノ</t>
    </rPh>
    <phoneticPr fontId="3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</si>
</sst>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53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1" applyAlignment="1">
      <alignment vertical="center" shrinkToFit="1"/>
    </xf>
    <xf numFmtId="0" fontId="14" fillId="2" borderId="7" xfId="1" applyFill="1" applyBorder="1" applyAlignment="1">
      <alignment vertical="center" shrinkToFit="1"/>
    </xf>
    <xf numFmtId="0" fontId="14" fillId="2" borderId="8" xfId="1" applyFill="1" applyBorder="1" applyAlignment="1">
      <alignment vertical="center" shrinkToFit="1"/>
    </xf>
    <xf numFmtId="0" fontId="14" fillId="2" borderId="9" xfId="1" applyFill="1" applyBorder="1" applyAlignment="1">
      <alignment vertical="center" shrinkToFit="1"/>
    </xf>
    <xf numFmtId="2" fontId="14" fillId="0" borderId="0" xfId="1" applyNumberFormat="1" applyAlignment="1">
      <alignment vertical="center" shrinkToFit="1"/>
    </xf>
    <xf numFmtId="2" fontId="14" fillId="0" borderId="10" xfId="1" applyNumberFormat="1" applyBorder="1" applyAlignment="1">
      <alignment vertical="center" shrinkToFit="1"/>
    </xf>
    <xf numFmtId="0" fontId="14" fillId="0" borderId="11" xfId="1" applyBorder="1" applyAlignment="1">
      <alignment vertical="center" shrinkToFit="1"/>
    </xf>
    <xf numFmtId="14" fontId="14" fillId="0" borderId="12" xfId="1" applyNumberFormat="1" applyBorder="1" applyAlignment="1">
      <alignment vertical="center" shrinkToFit="1"/>
    </xf>
    <xf numFmtId="14" fontId="14" fillId="0" borderId="0" xfId="1" applyNumberFormat="1" applyAlignment="1">
      <alignment vertical="center" shrinkToFit="1"/>
    </xf>
    <xf numFmtId="0" fontId="14" fillId="0" borderId="13" xfId="1" applyBorder="1" applyAlignment="1">
      <alignment vertical="center" shrinkToFit="1"/>
    </xf>
    <xf numFmtId="0" fontId="14" fillId="0" borderId="14" xfId="1" applyBorder="1" applyAlignment="1">
      <alignment vertical="center" shrinkToFit="1"/>
    </xf>
    <xf numFmtId="0" fontId="14" fillId="0" borderId="15" xfId="1" applyBorder="1" applyAlignment="1">
      <alignment vertical="center" shrinkToFit="1"/>
    </xf>
    <xf numFmtId="0" fontId="14" fillId="0" borderId="10" xfId="1" applyBorder="1" applyAlignment="1">
      <alignment vertical="center" shrinkToFit="1"/>
    </xf>
    <xf numFmtId="0" fontId="14" fillId="0" borderId="12" xfId="1" applyBorder="1" applyAlignment="1">
      <alignment vertical="center" shrinkToFit="1"/>
    </xf>
    <xf numFmtId="0" fontId="14" fillId="0" borderId="0" xfId="1" applyBorder="1" applyAlignment="1">
      <alignment vertical="center" shrinkToFit="1"/>
    </xf>
    <xf numFmtId="0" fontId="14" fillId="0" borderId="16" xfId="1" applyBorder="1" applyAlignment="1">
      <alignment vertical="center" shrinkToFit="1"/>
    </xf>
    <xf numFmtId="0" fontId="14" fillId="0" borderId="17" xfId="1" applyBorder="1" applyAlignment="1">
      <alignment vertical="center" shrinkToFit="1"/>
    </xf>
    <xf numFmtId="0" fontId="14" fillId="0" borderId="18" xfId="1" applyBorder="1" applyAlignment="1">
      <alignment vertical="center" shrinkToFit="1"/>
    </xf>
    <xf numFmtId="0" fontId="14" fillId="2" borderId="19" xfId="1" applyFill="1" applyBorder="1" applyAlignment="1">
      <alignment vertical="center" shrinkToFit="1"/>
    </xf>
    <xf numFmtId="0" fontId="14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0" fontId="14" fillId="2" borderId="8" xfId="1" applyFont="1" applyFill="1" applyBorder="1" applyAlignment="1">
      <alignment vertical="center" shrinkToFit="1"/>
    </xf>
    <xf numFmtId="176" fontId="12" fillId="0" borderId="1" xfId="0" applyNumberFormat="1" applyFont="1" applyBorder="1" applyProtection="1">
      <alignment vertical="center"/>
    </xf>
    <xf numFmtId="176" fontId="12" fillId="0" borderId="1" xfId="0" applyNumberFormat="1" applyFont="1" applyBorder="1" applyProtection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8" fillId="0" borderId="22" xfId="0" applyFont="1" applyBorder="1" applyAlignment="1" applyProtection="1">
      <alignment vertical="center"/>
      <protection locked="0"/>
    </xf>
    <xf numFmtId="0" fontId="5" fillId="3" borderId="9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2" fillId="0" borderId="4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2" fillId="3" borderId="4" xfId="0" applyFont="1" applyFill="1" applyBorder="1" applyAlignment="1" applyProtection="1">
      <alignment horizontal="left" vertical="center"/>
    </xf>
    <xf numFmtId="0" fontId="12" fillId="3" borderId="2" xfId="0" applyFont="1" applyFill="1" applyBorder="1" applyAlignment="1" applyProtection="1">
      <alignment horizontal="left" vertical="center"/>
    </xf>
    <xf numFmtId="0" fontId="12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5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5" fillId="3" borderId="31" xfId="0" applyFont="1" applyFill="1" applyBorder="1">
      <alignment vertical="center"/>
    </xf>
    <xf numFmtId="0" fontId="14" fillId="2" borderId="76" xfId="1" applyFont="1" applyFill="1" applyBorder="1" applyAlignment="1">
      <alignment vertical="center" shrinkToFit="1"/>
    </xf>
    <xf numFmtId="0" fontId="14" fillId="6" borderId="14" xfId="1" applyFill="1" applyBorder="1" applyAlignment="1">
      <alignment vertical="center" shrinkToFit="1"/>
    </xf>
    <xf numFmtId="0" fontId="14" fillId="6" borderId="13" xfId="1" applyFill="1" applyBorder="1" applyAlignment="1">
      <alignment vertical="center" shrinkToFi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2" fillId="5" borderId="43" xfId="0" applyFont="1" applyFill="1" applyBorder="1" applyAlignment="1">
      <alignment horizontal="center" vertical="center" shrinkToFit="1"/>
    </xf>
    <xf numFmtId="0" fontId="5" fillId="5" borderId="44" xfId="0" applyFont="1" applyFill="1" applyBorder="1" applyAlignment="1">
      <alignment horizontal="center" vertical="center" shrinkToFit="1"/>
    </xf>
    <xf numFmtId="0" fontId="5" fillId="5" borderId="45" xfId="0" applyFont="1" applyFill="1" applyBorder="1" applyAlignment="1">
      <alignment horizontal="center" vertical="center" shrinkToFi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177" fontId="5" fillId="0" borderId="21" xfId="0" applyNumberFormat="1" applyFont="1" applyBorder="1" applyAlignment="1" applyProtection="1">
      <alignment horizontal="center" vertical="center"/>
      <protection locked="0"/>
    </xf>
    <xf numFmtId="177" fontId="5" fillId="0" borderId="31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8" fillId="3" borderId="14" xfId="0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right" vertical="center" shrinkToFit="1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0" borderId="36" xfId="0" applyFont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5" fillId="0" borderId="66" xfId="0" applyNumberFormat="1" applyFont="1" applyBorder="1" applyAlignment="1" applyProtection="1">
      <alignment horizontal="left" vertical="top" wrapText="1"/>
      <protection locked="0"/>
    </xf>
    <xf numFmtId="49" fontId="5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5" borderId="56" xfId="0" applyFont="1" applyFill="1" applyBorder="1" applyAlignment="1">
      <alignment horizontal="center" vertical="center"/>
    </xf>
    <xf numFmtId="0" fontId="5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  <protection locked="0"/>
    </xf>
    <xf numFmtId="49" fontId="12" fillId="3" borderId="6" xfId="0" applyNumberFormat="1" applyFont="1" applyFill="1" applyBorder="1" applyAlignment="1" applyProtection="1">
      <alignment horizontal="center" vertical="center"/>
      <protection locked="0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shrinkToFit="1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5" fillId="5" borderId="68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/>
      <protection locked="0"/>
    </xf>
    <xf numFmtId="0" fontId="8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5" fillId="0" borderId="29" xfId="0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30" xfId="0" applyNumberFormat="1" applyFont="1" applyBorder="1" applyAlignment="1" applyProtection="1">
      <alignment horizontal="center" vertical="center"/>
      <protection locked="0"/>
    </xf>
    <xf numFmtId="0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 shrinkToFit="1"/>
    </xf>
    <xf numFmtId="0" fontId="10" fillId="0" borderId="53" xfId="0" applyFont="1" applyBorder="1" applyAlignment="1">
      <alignment horizontal="center" vertical="center" shrinkToFit="1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7" borderId="23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2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5" fillId="7" borderId="36" xfId="0" applyFont="1" applyFill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 applyProtection="1">
      <alignment horizontal="center" vertical="center"/>
      <protection locked="0"/>
    </xf>
    <xf numFmtId="0" fontId="5" fillId="7" borderId="38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0" fontId="5" fillId="7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  <protection locked="0"/>
    </xf>
    <xf numFmtId="0" fontId="5" fillId="7" borderId="34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  <protection locked="0"/>
    </xf>
    <xf numFmtId="0" fontId="5" fillId="7" borderId="22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  <protection locked="0"/>
    </xf>
    <xf numFmtId="0" fontId="5" fillId="7" borderId="31" xfId="0" applyFont="1" applyFill="1" applyBorder="1" applyAlignment="1" applyProtection="1">
      <alignment horizontal="center" vertical="center"/>
      <protection locked="0"/>
    </xf>
    <xf numFmtId="0" fontId="5" fillId="7" borderId="57" xfId="0" applyFont="1" applyFill="1" applyBorder="1" applyAlignment="1" applyProtection="1">
      <alignment horizontal="center" vertical="center"/>
      <protection locked="0"/>
    </xf>
    <xf numFmtId="0" fontId="5" fillId="7" borderId="58" xfId="0" applyFont="1" applyFill="1" applyBorder="1" applyAlignment="1" applyProtection="1">
      <alignment horizontal="center" vertical="center"/>
      <protection locked="0"/>
    </xf>
    <xf numFmtId="0" fontId="5" fillId="7" borderId="59" xfId="0" applyFont="1" applyFill="1" applyBorder="1" applyAlignment="1" applyProtection="1">
      <alignment horizontal="center" vertical="center"/>
      <protection locked="0"/>
    </xf>
    <xf numFmtId="0" fontId="5" fillId="7" borderId="60" xfId="0" applyFont="1" applyFill="1" applyBorder="1" applyAlignment="1" applyProtection="1">
      <alignment horizontal="center" vertical="center"/>
      <protection locked="0"/>
    </xf>
    <xf numFmtId="0" fontId="5" fillId="0" borderId="7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4" fillId="0" borderId="0" xfId="1" applyAlignment="1">
      <alignment horizontal="center" vertical="center" shrinkToFit="1"/>
    </xf>
    <xf numFmtId="0" fontId="14" fillId="2" borderId="63" xfId="1" applyFill="1" applyBorder="1" applyAlignment="1">
      <alignment horizontal="center" vertical="center" shrinkToFit="1"/>
    </xf>
    <xf numFmtId="0" fontId="14" fillId="2" borderId="26" xfId="1" applyFill="1" applyBorder="1" applyAlignment="1">
      <alignment horizontal="center" vertical="center" shrinkToFit="1"/>
    </xf>
    <xf numFmtId="0" fontId="14" fillId="2" borderId="64" xfId="1" applyFill="1" applyBorder="1" applyAlignment="1">
      <alignment horizontal="center" vertical="center" shrinkToFit="1"/>
    </xf>
    <xf numFmtId="0" fontId="14" fillId="2" borderId="25" xfId="1" applyFill="1" applyBorder="1" applyAlignment="1">
      <alignment horizontal="center" vertical="center" shrinkToFit="1"/>
    </xf>
    <xf numFmtId="0" fontId="14" fillId="0" borderId="65" xfId="1" applyBorder="1" applyAlignment="1">
      <alignment horizontal="center" vertical="center" wrapText="1" shrinkToFit="1"/>
    </xf>
    <xf numFmtId="0" fontId="14" fillId="0" borderId="66" xfId="1" applyBorder="1" applyAlignment="1">
      <alignment horizontal="center" vertical="center" wrapText="1" shrinkToFit="1"/>
    </xf>
    <xf numFmtId="0" fontId="14" fillId="0" borderId="67" xfId="1" applyBorder="1" applyAlignment="1">
      <alignment horizontal="center" vertical="center" wrapText="1" shrinkToFit="1"/>
    </xf>
    <xf numFmtId="0" fontId="14" fillId="0" borderId="74" xfId="1" applyBorder="1" applyAlignment="1">
      <alignment horizontal="left" vertical="top" shrinkToFit="1"/>
    </xf>
    <xf numFmtId="0" fontId="14" fillId="0" borderId="66" xfId="1" applyBorder="1" applyAlignment="1">
      <alignment horizontal="left" vertical="top" shrinkToFit="1"/>
    </xf>
    <xf numFmtId="0" fontId="14" fillId="0" borderId="67" xfId="1" applyBorder="1" applyAlignment="1">
      <alignment horizontal="left" vertical="top" shrinkToFit="1"/>
    </xf>
  </cellXfs>
  <cellStyles count="3">
    <cellStyle name="標準" xfId="0" builtinId="0"/>
    <cellStyle name="標準 2" xfId="1"/>
    <cellStyle name="標準 3" xfId="2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activeCell="G43" sqref="G43:H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5" t="s">
        <v>119</v>
      </c>
      <c r="K2" s="66"/>
      <c r="L2" s="66"/>
      <c r="M2" s="66"/>
      <c r="N2" s="66"/>
      <c r="O2" s="67"/>
      <c r="P2" s="65" t="s">
        <v>97</v>
      </c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62" t="s">
        <v>91</v>
      </c>
      <c r="K3" s="63"/>
      <c r="L3" s="63"/>
      <c r="M3" s="63"/>
      <c r="N3" s="63"/>
      <c r="O3" s="64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135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43085256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4">
        <v>22004</v>
      </c>
      <c r="K5" s="124"/>
      <c r="L5" s="124"/>
      <c r="M5" s="124"/>
      <c r="N5" s="124"/>
      <c r="O5" s="124"/>
      <c r="P5" s="177" t="s">
        <v>136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137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9" t="s">
        <v>107</v>
      </c>
      <c r="D6" s="210"/>
      <c r="E6" s="182" t="s">
        <v>108</v>
      </c>
      <c r="F6" s="18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7" t="s">
        <v>124</v>
      </c>
    </row>
    <row r="7" spans="1:51" ht="13.5" customHeight="1">
      <c r="A7" s="78"/>
      <c r="B7" s="79"/>
      <c r="C7" s="113" t="s">
        <v>138</v>
      </c>
      <c r="D7" s="114"/>
      <c r="E7" s="89" t="s">
        <v>139</v>
      </c>
      <c r="F7" s="90"/>
      <c r="G7" s="71">
        <v>508441821</v>
      </c>
      <c r="H7" s="71"/>
      <c r="I7" s="71"/>
      <c r="J7" s="71">
        <v>9317</v>
      </c>
      <c r="K7" s="71"/>
      <c r="L7" s="71"/>
      <c r="M7" s="71">
        <v>200608</v>
      </c>
      <c r="N7" s="71"/>
      <c r="O7" s="71"/>
      <c r="P7" s="68" t="s">
        <v>7</v>
      </c>
      <c r="Q7" s="69"/>
      <c r="R7" s="87" t="s">
        <v>140</v>
      </c>
      <c r="S7" s="87"/>
      <c r="T7" s="87"/>
      <c r="U7" s="87"/>
      <c r="V7" s="30" t="s">
        <v>8</v>
      </c>
      <c r="W7" s="86" t="s">
        <v>141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5" t="s">
        <v>144</v>
      </c>
      <c r="AM7" s="125"/>
      <c r="AN7" s="125"/>
      <c r="AO7" s="125"/>
      <c r="AP7" s="125"/>
      <c r="AQ7" s="125"/>
      <c r="AR7" s="125"/>
      <c r="AS7" s="39" t="s">
        <v>10</v>
      </c>
      <c r="AT7" s="236">
        <v>74</v>
      </c>
    </row>
    <row r="8" spans="1:51" ht="18" customHeight="1">
      <c r="A8" s="78"/>
      <c r="B8" s="79"/>
      <c r="C8" s="116" t="s">
        <v>142</v>
      </c>
      <c r="D8" s="117"/>
      <c r="E8" s="118" t="s">
        <v>143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6" t="s">
        <v>227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145</v>
      </c>
      <c r="AL8" s="129"/>
      <c r="AM8" s="129"/>
      <c r="AN8" s="129"/>
      <c r="AO8" s="40" t="s">
        <v>11</v>
      </c>
      <c r="AP8" s="129" t="s">
        <v>146</v>
      </c>
      <c r="AQ8" s="129"/>
      <c r="AR8" s="129"/>
      <c r="AS8" s="130"/>
      <c r="AT8" s="236"/>
    </row>
    <row r="9" spans="1:51" ht="14.45" customHeight="1">
      <c r="A9" s="78" t="s">
        <v>82</v>
      </c>
      <c r="B9" s="79"/>
      <c r="C9" s="113" t="s">
        <v>147</v>
      </c>
      <c r="D9" s="114"/>
      <c r="E9" s="89" t="s">
        <v>148</v>
      </c>
      <c r="F9" s="90"/>
      <c r="G9" s="71">
        <v>523063216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155</v>
      </c>
      <c r="S9" s="87"/>
      <c r="T9" s="87"/>
      <c r="U9" s="87"/>
      <c r="V9" s="30" t="s">
        <v>8</v>
      </c>
      <c r="W9" s="86" t="s">
        <v>156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5" t="s">
        <v>167</v>
      </c>
      <c r="AM9" s="125"/>
      <c r="AN9" s="125"/>
      <c r="AO9" s="125"/>
      <c r="AP9" s="125"/>
      <c r="AQ9" s="125"/>
      <c r="AR9" s="125"/>
      <c r="AS9" s="39" t="s">
        <v>126</v>
      </c>
      <c r="AT9" s="237">
        <v>37</v>
      </c>
    </row>
    <row r="10" spans="1:51" ht="18" customHeight="1">
      <c r="A10" s="78"/>
      <c r="B10" s="79"/>
      <c r="C10" s="116" t="s">
        <v>149</v>
      </c>
      <c r="D10" s="117"/>
      <c r="E10" s="118" t="s">
        <v>150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6" t="s">
        <v>157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168</v>
      </c>
      <c r="AL10" s="129"/>
      <c r="AM10" s="129"/>
      <c r="AN10" s="129"/>
      <c r="AO10" s="40" t="s">
        <v>127</v>
      </c>
      <c r="AP10" s="129" t="s">
        <v>169</v>
      </c>
      <c r="AQ10" s="129"/>
      <c r="AR10" s="129"/>
      <c r="AS10" s="130"/>
      <c r="AT10" s="237"/>
    </row>
    <row r="11" spans="1:51" ht="14.45" customHeight="1">
      <c r="A11" s="78" t="s">
        <v>83</v>
      </c>
      <c r="B11" s="79"/>
      <c r="C11" s="113" t="s">
        <v>151</v>
      </c>
      <c r="D11" s="114"/>
      <c r="E11" s="89" t="s">
        <v>152</v>
      </c>
      <c r="F11" s="90"/>
      <c r="G11" s="71">
        <v>523063209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 t="s">
        <v>158</v>
      </c>
      <c r="S11" s="87"/>
      <c r="T11" s="87"/>
      <c r="U11" s="87"/>
      <c r="V11" s="30" t="s">
        <v>8</v>
      </c>
      <c r="W11" s="86" t="s">
        <v>159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5" t="s">
        <v>167</v>
      </c>
      <c r="AM11" s="125"/>
      <c r="AN11" s="125"/>
      <c r="AO11" s="125"/>
      <c r="AP11" s="125"/>
      <c r="AQ11" s="125"/>
      <c r="AR11" s="125"/>
      <c r="AS11" s="39" t="s">
        <v>126</v>
      </c>
      <c r="AT11" s="237">
        <v>44</v>
      </c>
    </row>
    <row r="12" spans="1:51" ht="18" customHeight="1">
      <c r="A12" s="78"/>
      <c r="B12" s="79"/>
      <c r="C12" s="116" t="s">
        <v>153</v>
      </c>
      <c r="D12" s="117"/>
      <c r="E12" s="118" t="s">
        <v>154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6" t="s">
        <v>228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170</v>
      </c>
      <c r="AL12" s="129"/>
      <c r="AM12" s="129"/>
      <c r="AN12" s="129"/>
      <c r="AO12" s="40" t="s">
        <v>127</v>
      </c>
      <c r="AP12" s="129" t="s">
        <v>171</v>
      </c>
      <c r="AQ12" s="129"/>
      <c r="AR12" s="129"/>
      <c r="AS12" s="130"/>
      <c r="AT12" s="237"/>
    </row>
    <row r="13" spans="1:51" ht="15" customHeight="1">
      <c r="A13" s="78" t="s">
        <v>84</v>
      </c>
      <c r="B13" s="79"/>
      <c r="C13" s="113" t="s">
        <v>160</v>
      </c>
      <c r="D13" s="114"/>
      <c r="E13" s="89" t="s">
        <v>161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238"/>
    </row>
    <row r="14" spans="1:51" ht="18" customHeight="1">
      <c r="A14" s="78"/>
      <c r="B14" s="79"/>
      <c r="C14" s="116" t="s">
        <v>162</v>
      </c>
      <c r="D14" s="117"/>
      <c r="E14" s="118" t="s">
        <v>163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238"/>
    </row>
    <row r="15" spans="1:51" ht="15" customHeight="1">
      <c r="A15" s="123" t="s">
        <v>98</v>
      </c>
      <c r="B15" s="79"/>
      <c r="C15" s="113" t="s">
        <v>147</v>
      </c>
      <c r="D15" s="114"/>
      <c r="E15" s="89" t="s">
        <v>161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155</v>
      </c>
      <c r="S15" s="87"/>
      <c r="T15" s="87"/>
      <c r="U15" s="87"/>
      <c r="V15" s="29" t="s">
        <v>8</v>
      </c>
      <c r="W15" s="86" t="s">
        <v>156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5" t="s">
        <v>172</v>
      </c>
      <c r="AM15" s="125"/>
      <c r="AN15" s="125"/>
      <c r="AO15" s="125"/>
      <c r="AP15" s="125"/>
      <c r="AQ15" s="125"/>
      <c r="AR15" s="125"/>
      <c r="AS15" s="39" t="s">
        <v>126</v>
      </c>
      <c r="AT15" s="237">
        <v>36</v>
      </c>
    </row>
    <row r="16" spans="1:51" ht="18" customHeight="1">
      <c r="A16" s="78"/>
      <c r="B16" s="79"/>
      <c r="C16" s="116" t="s">
        <v>149</v>
      </c>
      <c r="D16" s="117"/>
      <c r="E16" s="118" t="s">
        <v>164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6" t="s">
        <v>157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173</v>
      </c>
      <c r="AL16" s="129"/>
      <c r="AM16" s="129"/>
      <c r="AN16" s="129"/>
      <c r="AO16" s="40" t="s">
        <v>127</v>
      </c>
      <c r="AP16" s="129" t="s">
        <v>174</v>
      </c>
      <c r="AQ16" s="129"/>
      <c r="AR16" s="129"/>
      <c r="AS16" s="130"/>
      <c r="AT16" s="237"/>
    </row>
    <row r="17" spans="1:46">
      <c r="A17" s="78" t="s">
        <v>0</v>
      </c>
      <c r="B17" s="79"/>
      <c r="C17" s="135" t="str">
        <f>IF(P16="","",P16)</f>
        <v>千葉市若葉区高品町１０６９－４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5" t="str">
        <f>IF(AL15="","",AL15&amp;"-"&amp;AK16&amp;"-"&amp;AP16)</f>
        <v>０８０-１０８９-５４８６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7" t="s">
        <v>105</v>
      </c>
      <c r="D23" s="138"/>
      <c r="E23" s="139" t="s">
        <v>106</v>
      </c>
      <c r="F23" s="140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6" t="s">
        <v>99</v>
      </c>
      <c r="Q23" s="120"/>
      <c r="R23" s="120"/>
      <c r="S23" s="120"/>
      <c r="T23" s="20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7" t="s">
        <v>103</v>
      </c>
      <c r="D24" s="148"/>
      <c r="E24" s="149" t="s">
        <v>104</v>
      </c>
      <c r="F24" s="150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8"/>
      <c r="U24" s="1"/>
      <c r="V24" s="1"/>
      <c r="W24" s="1"/>
      <c r="X24" s="1"/>
      <c r="Y24" s="131" t="s">
        <v>100</v>
      </c>
      <c r="Z24" s="132"/>
      <c r="AA24" s="132"/>
      <c r="AB24" s="132"/>
      <c r="AC24" s="132"/>
      <c r="AD24" s="132"/>
      <c r="AE24" s="132"/>
      <c r="AF24" s="132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4" t="s">
        <v>225</v>
      </c>
      <c r="C25" s="113" t="s">
        <v>160</v>
      </c>
      <c r="D25" s="114"/>
      <c r="E25" s="89" t="s">
        <v>175</v>
      </c>
      <c r="F25" s="90"/>
      <c r="G25" s="94">
        <v>5</v>
      </c>
      <c r="H25" s="96"/>
      <c r="I25" s="108" t="s">
        <v>166</v>
      </c>
      <c r="J25" s="95"/>
      <c r="K25" s="95"/>
      <c r="L25" s="96"/>
      <c r="M25" s="94">
        <v>519390753</v>
      </c>
      <c r="N25" s="95"/>
      <c r="O25" s="96"/>
      <c r="P25" s="94">
        <v>150</v>
      </c>
      <c r="Q25" s="95"/>
      <c r="R25" s="95"/>
      <c r="S25" s="95"/>
      <c r="T25" s="100"/>
      <c r="U25" s="1"/>
      <c r="V25" s="1"/>
      <c r="W25" s="1"/>
      <c r="X25" s="1"/>
      <c r="Y25" s="102">
        <v>16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162</v>
      </c>
      <c r="D26" s="117"/>
      <c r="E26" s="118" t="s">
        <v>165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176</v>
      </c>
      <c r="D27" s="114"/>
      <c r="E27" s="89" t="s">
        <v>177</v>
      </c>
      <c r="F27" s="90"/>
      <c r="G27" s="94">
        <v>5</v>
      </c>
      <c r="H27" s="96"/>
      <c r="I27" s="108" t="s">
        <v>180</v>
      </c>
      <c r="J27" s="95"/>
      <c r="K27" s="95"/>
      <c r="L27" s="96"/>
      <c r="M27" s="94">
        <v>520273472</v>
      </c>
      <c r="N27" s="95"/>
      <c r="O27" s="96"/>
      <c r="P27" s="94">
        <v>140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178</v>
      </c>
      <c r="D28" s="117"/>
      <c r="E28" s="118" t="s">
        <v>179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181</v>
      </c>
      <c r="D29" s="114"/>
      <c r="E29" s="89" t="s">
        <v>182</v>
      </c>
      <c r="F29" s="90"/>
      <c r="G29" s="94">
        <v>5</v>
      </c>
      <c r="H29" s="96"/>
      <c r="I29" s="108" t="s">
        <v>185</v>
      </c>
      <c r="J29" s="95"/>
      <c r="K29" s="95"/>
      <c r="L29" s="96"/>
      <c r="M29" s="94">
        <v>521750736</v>
      </c>
      <c r="N29" s="95"/>
      <c r="O29" s="96"/>
      <c r="P29" s="94">
        <v>150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183</v>
      </c>
      <c r="D30" s="117"/>
      <c r="E30" s="118" t="s">
        <v>184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186</v>
      </c>
      <c r="D31" s="114"/>
      <c r="E31" s="89" t="s">
        <v>187</v>
      </c>
      <c r="F31" s="90"/>
      <c r="G31" s="94">
        <v>5</v>
      </c>
      <c r="H31" s="96"/>
      <c r="I31" s="108" t="s">
        <v>190</v>
      </c>
      <c r="J31" s="95"/>
      <c r="K31" s="95"/>
      <c r="L31" s="96"/>
      <c r="M31" s="94">
        <v>519962981</v>
      </c>
      <c r="N31" s="95"/>
      <c r="O31" s="96"/>
      <c r="P31" s="94">
        <v>145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188</v>
      </c>
      <c r="D32" s="117"/>
      <c r="E32" s="118" t="s">
        <v>189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1" t="s">
        <v>129</v>
      </c>
      <c r="Z32" s="132"/>
      <c r="AA32" s="132"/>
      <c r="AB32" s="132"/>
      <c r="AC32" s="132"/>
      <c r="AD32" s="132"/>
      <c r="AE32" s="132"/>
      <c r="AF32" s="132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191</v>
      </c>
      <c r="D33" s="114"/>
      <c r="E33" s="89" t="s">
        <v>192</v>
      </c>
      <c r="F33" s="90"/>
      <c r="G33" s="94">
        <v>5</v>
      </c>
      <c r="H33" s="96"/>
      <c r="I33" s="108" t="s">
        <v>195</v>
      </c>
      <c r="J33" s="95"/>
      <c r="K33" s="95"/>
      <c r="L33" s="96"/>
      <c r="M33" s="94">
        <v>518993733</v>
      </c>
      <c r="N33" s="95"/>
      <c r="O33" s="96"/>
      <c r="P33" s="94">
        <v>145</v>
      </c>
      <c r="Q33" s="95"/>
      <c r="R33" s="95"/>
      <c r="S33" s="95"/>
      <c r="T33" s="100"/>
      <c r="U33" s="1"/>
      <c r="V33" s="1"/>
      <c r="W33" s="1"/>
      <c r="X33" s="1"/>
      <c r="Y33" s="200">
        <v>1</v>
      </c>
      <c r="Z33" s="201"/>
      <c r="AA33" s="201"/>
      <c r="AB33" s="201"/>
      <c r="AC33" s="201"/>
      <c r="AD33" s="201"/>
      <c r="AE33" s="201"/>
      <c r="AF33" s="201"/>
      <c r="AG33" s="2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193</v>
      </c>
      <c r="D34" s="117"/>
      <c r="E34" s="118" t="s">
        <v>194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198</v>
      </c>
      <c r="D35" s="114"/>
      <c r="E35" s="89" t="s">
        <v>199</v>
      </c>
      <c r="F35" s="90"/>
      <c r="G35" s="94">
        <v>5</v>
      </c>
      <c r="H35" s="96"/>
      <c r="I35" s="108" t="s">
        <v>200</v>
      </c>
      <c r="J35" s="95"/>
      <c r="K35" s="95"/>
      <c r="L35" s="96"/>
      <c r="M35" s="94">
        <v>522007501</v>
      </c>
      <c r="N35" s="95"/>
      <c r="O35" s="96"/>
      <c r="P35" s="94">
        <v>166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36" t="s">
        <v>196</v>
      </c>
      <c r="D36" s="117"/>
      <c r="E36" s="117" t="s">
        <v>197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201</v>
      </c>
      <c r="D37" s="114"/>
      <c r="E37" s="89" t="s">
        <v>202</v>
      </c>
      <c r="F37" s="90"/>
      <c r="G37" s="94">
        <v>5</v>
      </c>
      <c r="H37" s="96"/>
      <c r="I37" s="108" t="s">
        <v>205</v>
      </c>
      <c r="J37" s="95"/>
      <c r="K37" s="95"/>
      <c r="L37" s="96"/>
      <c r="M37" s="94">
        <v>523086154</v>
      </c>
      <c r="N37" s="95"/>
      <c r="O37" s="96"/>
      <c r="P37" s="94">
        <v>155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203</v>
      </c>
      <c r="D38" s="117"/>
      <c r="E38" s="118" t="s">
        <v>204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147</v>
      </c>
      <c r="D39" s="114"/>
      <c r="E39" s="89" t="s">
        <v>206</v>
      </c>
      <c r="F39" s="90"/>
      <c r="G39" s="94">
        <v>4</v>
      </c>
      <c r="H39" s="96"/>
      <c r="I39" s="108" t="s">
        <v>205</v>
      </c>
      <c r="J39" s="95"/>
      <c r="K39" s="95"/>
      <c r="L39" s="96"/>
      <c r="M39" s="94">
        <v>520770148</v>
      </c>
      <c r="N39" s="95"/>
      <c r="O39" s="96"/>
      <c r="P39" s="94">
        <v>135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149</v>
      </c>
      <c r="D40" s="117"/>
      <c r="E40" s="118" t="s">
        <v>207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208</v>
      </c>
      <c r="D41" s="114"/>
      <c r="E41" s="89" t="s">
        <v>209</v>
      </c>
      <c r="F41" s="90"/>
      <c r="G41" s="94">
        <v>4</v>
      </c>
      <c r="H41" s="96"/>
      <c r="I41" s="108" t="s">
        <v>223</v>
      </c>
      <c r="J41" s="95"/>
      <c r="K41" s="95"/>
      <c r="L41" s="96"/>
      <c r="M41" s="94">
        <v>520770162</v>
      </c>
      <c r="N41" s="95"/>
      <c r="O41" s="96"/>
      <c r="P41" s="94">
        <v>140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210</v>
      </c>
      <c r="D42" s="117"/>
      <c r="E42" s="118" t="s">
        <v>211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212</v>
      </c>
      <c r="D43" s="114"/>
      <c r="E43" s="89" t="s">
        <v>213</v>
      </c>
      <c r="F43" s="90"/>
      <c r="G43" s="94">
        <v>4</v>
      </c>
      <c r="H43" s="96"/>
      <c r="I43" s="108" t="s">
        <v>205</v>
      </c>
      <c r="J43" s="95"/>
      <c r="K43" s="95"/>
      <c r="L43" s="96"/>
      <c r="M43" s="94">
        <v>520770155</v>
      </c>
      <c r="N43" s="95"/>
      <c r="O43" s="96"/>
      <c r="P43" s="94">
        <v>130</v>
      </c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229</v>
      </c>
      <c r="D44" s="117"/>
      <c r="E44" s="118" t="s">
        <v>214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215</v>
      </c>
      <c r="D45" s="114"/>
      <c r="E45" s="89" t="s">
        <v>216</v>
      </c>
      <c r="F45" s="90"/>
      <c r="G45" s="94">
        <v>4</v>
      </c>
      <c r="H45" s="96"/>
      <c r="I45" s="108" t="s">
        <v>205</v>
      </c>
      <c r="J45" s="95"/>
      <c r="K45" s="95"/>
      <c r="L45" s="96"/>
      <c r="M45" s="94">
        <v>521356594</v>
      </c>
      <c r="N45" s="95"/>
      <c r="O45" s="96"/>
      <c r="P45" s="94">
        <v>130</v>
      </c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217</v>
      </c>
      <c r="D46" s="117"/>
      <c r="E46" s="118" t="s">
        <v>218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219</v>
      </c>
      <c r="D47" s="114"/>
      <c r="E47" s="89" t="s">
        <v>220</v>
      </c>
      <c r="F47" s="90"/>
      <c r="G47" s="94">
        <v>4</v>
      </c>
      <c r="H47" s="96"/>
      <c r="I47" s="108" t="s">
        <v>224</v>
      </c>
      <c r="J47" s="95"/>
      <c r="K47" s="95"/>
      <c r="L47" s="96"/>
      <c r="M47" s="94">
        <v>522830772</v>
      </c>
      <c r="N47" s="95"/>
      <c r="O47" s="96"/>
      <c r="P47" s="94">
        <v>135</v>
      </c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4"/>
      <c r="B48" s="155"/>
      <c r="C48" s="156" t="s">
        <v>221</v>
      </c>
      <c r="D48" s="157"/>
      <c r="E48" s="158" t="s">
        <v>222</v>
      </c>
      <c r="F48" s="159"/>
      <c r="G48" s="151"/>
      <c r="H48" s="152"/>
      <c r="I48" s="151"/>
      <c r="J48" s="153"/>
      <c r="K48" s="153"/>
      <c r="L48" s="152"/>
      <c r="M48" s="151"/>
      <c r="N48" s="153"/>
      <c r="O48" s="152"/>
      <c r="P48" s="151"/>
      <c r="Q48" s="153"/>
      <c r="R48" s="153"/>
      <c r="S48" s="153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3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226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239">
        <f>LEN(A55)</f>
        <v>37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G9:I10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16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22004</v>
      </c>
      <c r="B7" s="13" t="str">
        <f>IF(入力!C3="","",入力!C3)</f>
        <v>みつわ台クラブ</v>
      </c>
      <c r="C7" s="13" t="str">
        <f>IF(入力!C2="","",入力!C2)</f>
        <v>ミツワダイクラブ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都賀</v>
      </c>
      <c r="T7" s="13"/>
      <c r="U7" s="13">
        <f>IF(入力!C4="","",入力!C4)</f>
        <v>43085256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佐川</v>
      </c>
      <c r="D16" s="13" t="str">
        <f>IF(入力!E8="","",入力!E8)</f>
        <v>延夫</v>
      </c>
      <c r="E16" s="13" t="str">
        <f>IF(入力!C7="","",入力!C7)</f>
        <v>サガワ</v>
      </c>
      <c r="F16" s="13" t="str">
        <f>IF(入力!E7="","",入力!E7)</f>
        <v>ノブオ</v>
      </c>
      <c r="G16" s="13">
        <f>IF(入力!G7="","",入力!G7)</f>
        <v>508441821</v>
      </c>
      <c r="H16" s="13">
        <f>IF(入力!J7="","",入力!J7)</f>
        <v>9317</v>
      </c>
      <c r="I16" s="13">
        <f>IF(入力!M7="","",入力!M7)</f>
        <v>200608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２６３</v>
      </c>
      <c r="S16" s="13" t="str">
        <f>IF(入力!W7="","",入力!W7)</f>
        <v>０００２</v>
      </c>
      <c r="T16" s="13" t="str">
        <f>IF(入力!P8="","",入力!P8)</f>
        <v>千葉市稲毛区山王町109-6</v>
      </c>
      <c r="U16" s="13" t="str">
        <f>IF(入力!AL7="","",入力!AL7)</f>
        <v>０４３</v>
      </c>
      <c r="V16" s="13" t="str">
        <f>IF(入力!AK8="","",入力!AK8)</f>
        <v>４２１</v>
      </c>
      <c r="W16" s="13" t="str">
        <f>IF(入力!AP8="","",入力!AP8)</f>
        <v>３８８９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間山</v>
      </c>
      <c r="D17" s="13" t="str">
        <f>IF(入力!E10="","",入力!E10)</f>
        <v>弘典</v>
      </c>
      <c r="E17" s="13" t="str">
        <f>IF(入力!C9="","",入力!C9)</f>
        <v>マヤマ</v>
      </c>
      <c r="F17" s="13" t="str">
        <f>IF(入力!E9="","",入力!E9)</f>
        <v>ヒロノリ</v>
      </c>
      <c r="G17" s="13">
        <f>IF(入力!G9="","",入力!G9)</f>
        <v>523063216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37</v>
      </c>
      <c r="M17" s="13"/>
      <c r="N17" s="13"/>
      <c r="O17" s="13"/>
      <c r="P17" s="13"/>
      <c r="Q17" s="13"/>
      <c r="R17" s="13" t="str">
        <f>IF(入力!R9="","",入力!R9)</f>
        <v>２６４</v>
      </c>
      <c r="S17" s="13" t="str">
        <f>IF(入力!W9="","",入力!W9)</f>
        <v>００２４</v>
      </c>
      <c r="T17" s="13" t="str">
        <f>IF(入力!P10="","",入力!P10)</f>
        <v>千葉市若葉区高品町１０６９－４</v>
      </c>
      <c r="U17" s="13" t="str">
        <f>IF(入力!AL9="","",入力!AL9)</f>
        <v>０９０</v>
      </c>
      <c r="V17" s="13" t="str">
        <f>IF(入力!AK10="","",入力!AK10)</f>
        <v>７５４７</v>
      </c>
      <c r="W17" s="13" t="str">
        <f>IF(入力!AP10="","",入力!AP10)</f>
        <v>４２７２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佐藤</v>
      </c>
      <c r="D20" s="13" t="str">
        <f>IF(入力!E12="","",入力!E12)</f>
        <v>舞</v>
      </c>
      <c r="E20" s="13" t="str">
        <f>IF(入力!C11="","",入力!C11)</f>
        <v>サトウ</v>
      </c>
      <c r="F20" s="13" t="str">
        <f>IF(入力!E11="","",入力!E11)</f>
        <v>マイ</v>
      </c>
      <c r="G20" s="13">
        <f>IF(入力!G11="","",入力!G11)</f>
        <v>523063209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２６４</v>
      </c>
      <c r="S20" s="13" t="str">
        <f>IF(入力!W11="","",入力!W11)</f>
        <v>００３２</v>
      </c>
      <c r="T20" s="13" t="str">
        <f>IF(入力!P12="","",入力!P12)</f>
        <v>千葉市若葉区みつわ台4-6-9海宝ファミリオⅡ5号室</v>
      </c>
      <c r="U20" s="13" t="str">
        <f>IF(入力!AL11="","",入力!AL11)</f>
        <v>０９０</v>
      </c>
      <c r="V20" s="13" t="str">
        <f>IF(入力!AK12="","",入力!AK12)</f>
        <v>７８１５</v>
      </c>
      <c r="W20" s="13" t="str">
        <f>IF(入力!AP12="","",入力!AP12)</f>
        <v>０６７９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間山</v>
      </c>
      <c r="D22" s="13" t="str">
        <f>IF(入力!E16="","",入力!E16)</f>
        <v>麻美</v>
      </c>
      <c r="E22" s="13" t="str">
        <f>IF(入力!C15="","",入力!C15)</f>
        <v>マヤマ</v>
      </c>
      <c r="F22" s="13" t="str">
        <f>IF(入力!E15="","",入力!E15)</f>
        <v>マミ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２６４</v>
      </c>
      <c r="S22" s="13" t="str">
        <f>IF(入力!W15="","",入力!W15)</f>
        <v>００２４</v>
      </c>
      <c r="T22" s="13" t="str">
        <f>IF(入力!P16="","",入力!P16)</f>
        <v>千葉市若葉区高品町１０６９－４</v>
      </c>
      <c r="U22" s="13" t="str">
        <f>IF(入力!AL15="","",入力!AL15)</f>
        <v>０８０</v>
      </c>
      <c r="V22" s="13" t="str">
        <f>IF(入力!AK16="","",入力!AK16)</f>
        <v>１０８９</v>
      </c>
      <c r="W22" s="13" t="str">
        <f>IF(入力!AP16="","",入力!AP16)</f>
        <v>５４８６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近藤</v>
      </c>
      <c r="D23" s="13" t="str">
        <f>IF(入力!$E$14="","",入力!$E$14)</f>
        <v>真美</v>
      </c>
      <c r="E23" s="13" t="str">
        <f>IF(入力!$C$13="","",入力!$C$13)</f>
        <v>コンドウ</v>
      </c>
      <c r="F23" s="13" t="str">
        <f>IF(入力!$E$13="","",入力!$E$13)</f>
        <v>マミ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近藤</v>
      </c>
      <c r="D24" s="54" t="str">
        <f>VLOOKUP($B$51,$A$53:$F$352,4)</f>
        <v>楓</v>
      </c>
      <c r="E24" s="54" t="str">
        <f>VLOOKUP($B$51,$A$53:$F$352,5)</f>
        <v>コンドウ</v>
      </c>
      <c r="F24" s="54" t="str">
        <f>VLOOKUP($B$51,$A$53:$F$352,6)</f>
        <v>カエデ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近藤</v>
      </c>
      <c r="D53" s="13" t="str">
        <f>IF(入力!E26="","",入力!E26)</f>
        <v>楓</v>
      </c>
      <c r="E53" s="13" t="str">
        <f>IF(入力!C25="","",入力!C25)</f>
        <v>コンドウ</v>
      </c>
      <c r="F53" s="13" t="str">
        <f>IF(入力!E25="","",入力!E25)</f>
        <v>カエデ</v>
      </c>
      <c r="G53" s="13">
        <f>IF(入力!M25="","",入力!M25)</f>
        <v>519390753</v>
      </c>
      <c r="H53" s="13" t="str">
        <f>IF(入力!I25="","",入力!I25)</f>
        <v>千葉市立若松小学校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兼元</v>
      </c>
      <c r="D54" s="13" t="str">
        <f>IF(入力!E28="","",入力!E28)</f>
        <v>希</v>
      </c>
      <c r="E54" s="13" t="str">
        <f>IF(入力!C27="","",入力!C27)</f>
        <v>カネモト</v>
      </c>
      <c r="F54" s="13" t="str">
        <f>IF(入力!E27="","",入力!E27)</f>
        <v>ノゾミ</v>
      </c>
      <c r="G54" s="13">
        <f>IF(入力!M27="","",入力!M27)</f>
        <v>520273472</v>
      </c>
      <c r="H54" s="13" t="str">
        <f>IF(入力!I27="","",入力!I27)</f>
        <v>千葉市立山王小学校</v>
      </c>
      <c r="I54" s="13">
        <f>IF(入力!G27="","",入力!G27)</f>
        <v>5</v>
      </c>
      <c r="J54" s="13">
        <f>IF(入力!P27="","",入力!P27)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木内</v>
      </c>
      <c r="D55" s="13" t="str">
        <f>IF(入力!E30="","",入力!E30)</f>
        <v>ことみ</v>
      </c>
      <c r="E55" s="13" t="str">
        <f>IF(入力!C29="","",入力!C29)</f>
        <v>キウチ</v>
      </c>
      <c r="F55" s="13" t="str">
        <f>IF(入力!E29="","",入力!E29)</f>
        <v>コトミ</v>
      </c>
      <c r="G55" s="13">
        <f>IF(入力!M29="","",入力!M29)</f>
        <v>521750736</v>
      </c>
      <c r="H55" s="13" t="str">
        <f>IF(入力!I29="","",入力!I29)</f>
        <v>成田市立美郷台小学校</v>
      </c>
      <c r="I55" s="13">
        <f>IF(入力!G29="","",入力!G29)</f>
        <v>5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塚本</v>
      </c>
      <c r="D56" s="13" t="str">
        <f>IF(入力!E32="","",入力!E32)</f>
        <v>みさき</v>
      </c>
      <c r="E56" s="13" t="str">
        <f>IF(入力!C31="","",入力!C31)</f>
        <v>ツカモト</v>
      </c>
      <c r="F56" s="13" t="str">
        <f>IF(入力!E31="","",入力!E31)</f>
        <v>ミサキ</v>
      </c>
      <c r="G56" s="13">
        <f>IF(入力!M31="","",入力!M31)</f>
        <v>519962981</v>
      </c>
      <c r="H56" s="13" t="str">
        <f>IF(入力!I31="","",入力!I31)</f>
        <v>四街道市立四和小学校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児島</v>
      </c>
      <c r="D57" s="13" t="str">
        <f>IF(入力!E34="","",入力!E34)</f>
        <v>由奈</v>
      </c>
      <c r="E57" s="13" t="str">
        <f>IF(入力!C33="","",入力!C33)</f>
        <v>コジマ</v>
      </c>
      <c r="F57" s="13" t="str">
        <f>IF(入力!E33="","",入力!E33)</f>
        <v>ユナ</v>
      </c>
      <c r="G57" s="13">
        <f>IF(入力!M33="","",入力!M33)</f>
        <v>518993733</v>
      </c>
      <c r="H57" s="13" t="str">
        <f>IF(入力!I33="","",入力!I33)</f>
        <v>千葉市立宮崎小学校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BUYANDELGER</v>
      </c>
      <c r="D58" s="13" t="str">
        <f>IF(入力!E36="","",入力!E36)</f>
        <v>NANDIN</v>
      </c>
      <c r="E58" s="13" t="str">
        <f>IF(入力!C35="","",入力!C35)</f>
        <v>ブヤンデルゲル</v>
      </c>
      <c r="F58" s="13" t="str">
        <f>IF(入力!E35="","",入力!E35)</f>
        <v>ナンディン</v>
      </c>
      <c r="G58" s="13">
        <f>IF(入力!M35="","",入力!M35)</f>
        <v>522007501</v>
      </c>
      <c r="H58" s="13" t="str">
        <f>IF(入力!I35="","",入力!I35)</f>
        <v>千葉市立都賀の台小学校</v>
      </c>
      <c r="I58" s="13">
        <f>IF(入力!G35="","",入力!G35)</f>
        <v>5</v>
      </c>
      <c r="J58" s="13">
        <f>IF(入力!P35="","",入力!P35)</f>
        <v>166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髙橋</v>
      </c>
      <c r="D59" s="13" t="str">
        <f>IF(入力!E38="","",入力!E38)</f>
        <v>ひまり</v>
      </c>
      <c r="E59" s="13" t="str">
        <f>IF(入力!C37="","",入力!C37)</f>
        <v>タカハシ</v>
      </c>
      <c r="F59" s="13" t="str">
        <f>IF(入力!E37="","",入力!E37)</f>
        <v>ヒマリ</v>
      </c>
      <c r="G59" s="13">
        <f>IF(入力!M37="","",入力!M37)</f>
        <v>523086154</v>
      </c>
      <c r="H59" s="13" t="str">
        <f>IF(入力!I37="","",入力!I37)</f>
        <v>千葉市立北貝塚小学校</v>
      </c>
      <c r="I59" s="13">
        <f>IF(入力!G37="","",入力!G37)</f>
        <v>5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間山</v>
      </c>
      <c r="D60" s="13" t="str">
        <f>IF(入力!E40="","",入力!E40)</f>
        <v>可望</v>
      </c>
      <c r="E60" s="13" t="str">
        <f>IF(入力!C39="","",入力!C39)</f>
        <v>マヤマ</v>
      </c>
      <c r="F60" s="13" t="str">
        <f>IF(入力!E39="","",入力!E39)</f>
        <v>カノ</v>
      </c>
      <c r="G60" s="13">
        <f>IF(入力!M39="","",入力!M39)</f>
        <v>520770148</v>
      </c>
      <c r="H60" s="13" t="str">
        <f>IF(入力!I39="","",入力!I39)</f>
        <v>千葉市立北貝塚小学校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倉本</v>
      </c>
      <c r="D61" s="13" t="str">
        <f>IF(入力!E42="","",入力!E42)</f>
        <v>青空</v>
      </c>
      <c r="E61" s="13" t="str">
        <f>IF(入力!C41="","",入力!C41)</f>
        <v>クラモト</v>
      </c>
      <c r="F61" s="13" t="str">
        <f>IF(入力!E41="","",入力!E41)</f>
        <v>ソラ</v>
      </c>
      <c r="G61" s="13">
        <f>IF(入力!M41="","",入力!M41)</f>
        <v>520770162</v>
      </c>
      <c r="H61" s="13" t="str">
        <f>IF(入力!I41="","",入力!I41)</f>
        <v>千葉市立幕張東小学校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髙野</v>
      </c>
      <c r="D62" s="13" t="str">
        <f>IF(入力!E44="","",入力!E44)</f>
        <v>蓮生</v>
      </c>
      <c r="E62" s="13" t="str">
        <f>IF(入力!C43="","",入力!C43)</f>
        <v>タカノ</v>
      </c>
      <c r="F62" s="13" t="str">
        <f>IF(入力!E43="","",入力!E43)</f>
        <v>レオ</v>
      </c>
      <c r="G62" s="13">
        <f>IF(入力!M43="","",入力!M43)</f>
        <v>520770155</v>
      </c>
      <c r="H62" s="13" t="str">
        <f>IF(入力!I43="","",入力!I43)</f>
        <v>千葉市立北貝塚小学校</v>
      </c>
      <c r="I62" s="13">
        <f>IF(入力!G43="","",入力!G43)</f>
        <v>4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谷川原</v>
      </c>
      <c r="D63" s="13" t="str">
        <f>IF(入力!E46="","",入力!E46)</f>
        <v>薫</v>
      </c>
      <c r="E63" s="13" t="str">
        <f>IF(入力!C45="","",入力!C45)</f>
        <v>タニカワラ</v>
      </c>
      <c r="F63" s="13" t="str">
        <f>IF(入力!E45="","",入力!E45)</f>
        <v>カオル</v>
      </c>
      <c r="G63" s="13">
        <f>IF(入力!M45="","",入力!M45)</f>
        <v>521356594</v>
      </c>
      <c r="H63" s="13" t="str">
        <f>IF(入力!I45="","",入力!I45)</f>
        <v>千葉市立北貝塚小学校</v>
      </c>
      <c r="I63" s="13">
        <f>IF(入力!G45="","",入力!G45)</f>
        <v>4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飯村</v>
      </c>
      <c r="D64" s="13" t="str">
        <f>IF(入力!E48="","",入力!E48)</f>
        <v>朱莉</v>
      </c>
      <c r="E64" s="13" t="str">
        <f>IF(入力!C47="","",入力!C47)</f>
        <v>イイムラ</v>
      </c>
      <c r="F64" s="13" t="str">
        <f>IF(入力!E47="","",入力!E47)</f>
        <v>アカリ</v>
      </c>
      <c r="G64" s="13">
        <f>IF(入力!M47="","",入力!M47)</f>
        <v>522830772</v>
      </c>
      <c r="H64" s="13" t="str">
        <f>IF(入力!I47="","",入力!I47)</f>
        <v>千葉市立みつわ台北小学校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2023-05-23T07:25:16Z</cp:lastPrinted>
  <dcterms:created xsi:type="dcterms:W3CDTF">2014-04-05T09:56:00Z</dcterms:created>
  <dcterms:modified xsi:type="dcterms:W3CDTF">2023-05-23T07:25:20Z</dcterms:modified>
</cp:coreProperties>
</file>