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eko\Desktop\"/>
    </mc:Choice>
  </mc:AlternateContent>
  <xr:revisionPtr revIDLastSave="0" documentId="13_ncr:1_{C288D26D-29C4-4E2E-8A13-0D5F7F9FF7BD}" xr6:coauthVersionLast="32" xr6:coauthVersionMax="32" xr10:uidLastSave="{00000000-0000-0000-0000-000000000000}"/>
  <workbookProtection lockStructure="1"/>
  <bookViews>
    <workbookView xWindow="0" yWindow="0" windowWidth="20490" windowHeight="74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5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<sst xmlns="http://schemas.openxmlformats.org/spreadsheetml/2006/main" count="420" uniqueCount="290">
  <si>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</si>
  <si>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</si>
  <si>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</si>
  <si>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</si>
  <si>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</si>
  <si>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</si>
  <si>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</si>
  <si>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</si>
  <si>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</si>
  <si>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</si>
  <si>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</si>
  <si>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</si>
  <si>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</si>
  <si>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</si>
  <si>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</si>
  <si>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</si>
  <si>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</si>
  <si>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</si>
  <si>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</si>
  <si>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</si>
  <si>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</si>
  <si>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</si>
  <si>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</si>
  <si>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</si>
  <si>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</si>
  <si>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</si>
  <si>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</si>
  <si>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</si>
  <si>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</si>
  <si>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</si>
  <si>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</si>
  <si>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</si>
  <si>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</si>
  <si>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</si>
  <si>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</si>
  <si>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</si>
  <si>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</si>
  <si>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</si>
  <si>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</si>
  <si>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</si>
  <si>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</si>
  <si>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</si>
  <si>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</si>
  <si>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</si>
  <si>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</si>
  <si>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</si>
  <si>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</si>
  <si>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</si>
  <si>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</si>
  <si>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</si>
  <si>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</si>
  <si>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</si>
  <si>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</si>
  <si>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</si>
  <si>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</si>
  <si>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</si>
  <si>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</si>
  <si>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</si>
  <si>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</si>
  <si>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</si>
  <si>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</si>
  <si>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</si>
  <si>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</si>
  <si>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</si>
  <si>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</si>
  <si>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</si>
  <si>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</si>
  <si>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</si>
  <si>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</si>
  <si>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</si>
  <si>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</si>
  <si>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</si>
  <si>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</si>
  <si>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</si>
  <si>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</si>
  <si>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</si>
  <si>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</si>
  <si>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</si>
  <si>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</si>
  <si>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</si>
  <si>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</si>
  <si>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</si>
  <si>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</si>
  <si>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</si>
  <si>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</si>
  <si>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</si>
  <si>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</si>
  <si>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</si>
  <si>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</si>
  <si>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</si>
  <si>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</si>
  <si>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</si>
  <si>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</si>
  <si>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</si>
  <si>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</si>
  <si>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</si>
  <si>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</si>
  <si>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</si>
  <si>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</si>
  <si>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</si>
  <si>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</si>
  <si>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</si>
  <si>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</si>
  <si>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</si>
  <si>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</si>
  <si>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</si>
  <si>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</si>
  <si>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</si>
  <si>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</si>
  <si>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</si>
  <si>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</si>
  <si>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</si>
  <si>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</si>
  <si>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</si>
  <si>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</si>
  <si>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</si>
  <si>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</si>
  <si>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</si>
  <si>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</si>
  <si>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</si>
  <si>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</si>
  <si>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</si>
  <si>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</si>
  <si>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</si>
  <si>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</si>
  <si>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</si>
  <si>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</si>
  <si>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</si>
  <si>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</si>
  <si>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</si>
  <si>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</si>
  <si>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</si>
  <si>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</si>
  <si>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</si>
  <si>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</si>
  <si>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</si>
  <si>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</si>
  <si>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</si>
  <si>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</si>
  <si>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</si>
  <si>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</si>
  <si>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</si>
  <si>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</si>
  <si>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</si>
  <si>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</si>
  <si>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</si>
  <si>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</si>
  <si>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</si>
  <si>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</si>
  <si>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</si>
  <si>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</si>
  <si>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</si>
  <si>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</si>
  <si>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</si>
  <si>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</si>
  <si>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</si>
  <si>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</si>
  <si>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</si>
  <si>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</si>
  <si>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</si>
  <si>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</si>
  <si>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</si>
  <si>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</si>
  <si>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</si>
  <si>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</si>
  <si>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</si>
  <si>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</si>
  <si>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</si>
  <si>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</si>
  <si>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</si>
  <si>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</si>
  <si>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</si>
  <si>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</si>
  <si>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</si>
  <si>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</si>
  <si>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</si>
  <si>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</si>
  <si>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</si>
  <si>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</si>
  <si>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</si>
  <si>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</si>
  <si>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</si>
  <si>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</si>
  <si>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</si>
  <si>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</si>
  <si>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</si>
  <si>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</si>
  <si>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</si>
  <si>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</si>
  <si>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</si>
  <si>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</si>
  <si>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</si>
  <si>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</si>
  <si>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</si>
  <si>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</si>
  <si>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</si>
  <si>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</si>
  <si>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</si>
  <si>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</si>
  <si>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</si>
  <si>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千葉中央ジュニアクラブ</t>
    <rPh sb="0" eb="2">
      <t>チバ</t>
    </rPh>
    <rPh sb="2" eb="4">
      <t>チュウオウ</t>
    </rPh>
    <phoneticPr fontId="2"/>
  </si>
  <si>
    <t>チバチュウオウジュニアクラブ</t>
    <phoneticPr fontId="2"/>
  </si>
  <si>
    <t>千葉市</t>
    <rPh sb="0" eb="3">
      <t>チバシ</t>
    </rPh>
    <phoneticPr fontId="2"/>
  </si>
  <si>
    <t>山田</t>
    <rPh sb="0" eb="2">
      <t>ヤマダ</t>
    </rPh>
    <phoneticPr fontId="2"/>
  </si>
  <si>
    <t>孝</t>
    <rPh sb="0" eb="1">
      <t>タカシ</t>
    </rPh>
    <phoneticPr fontId="2"/>
  </si>
  <si>
    <t>ヤマダ</t>
    <phoneticPr fontId="2"/>
  </si>
  <si>
    <t>タカシ</t>
    <phoneticPr fontId="2"/>
  </si>
  <si>
    <t>タカハシ</t>
    <phoneticPr fontId="2"/>
  </si>
  <si>
    <t>シンジ</t>
    <phoneticPr fontId="2"/>
  </si>
  <si>
    <t>高橋</t>
    <rPh sb="0" eb="2">
      <t>タカハシ</t>
    </rPh>
    <phoneticPr fontId="2"/>
  </si>
  <si>
    <t>信志</t>
    <rPh sb="0" eb="1">
      <t>シン</t>
    </rPh>
    <rPh sb="1" eb="2">
      <t>ココロザシ</t>
    </rPh>
    <phoneticPr fontId="2"/>
  </si>
  <si>
    <t>カネキ</t>
    <phoneticPr fontId="2"/>
  </si>
  <si>
    <t>イサム</t>
    <phoneticPr fontId="2"/>
  </si>
  <si>
    <t>金木</t>
    <rPh sb="0" eb="2">
      <t>カネキ</t>
    </rPh>
    <phoneticPr fontId="2"/>
  </si>
  <si>
    <t>勇</t>
    <rPh sb="0" eb="1">
      <t>イサム</t>
    </rPh>
    <phoneticPr fontId="2"/>
  </si>
  <si>
    <t>ナカムラ</t>
    <phoneticPr fontId="2"/>
  </si>
  <si>
    <t>タエコ</t>
    <phoneticPr fontId="2"/>
  </si>
  <si>
    <t>中村</t>
    <rPh sb="0" eb="2">
      <t>ナカムラ</t>
    </rPh>
    <phoneticPr fontId="2"/>
  </si>
  <si>
    <t>多恵子</t>
    <rPh sb="0" eb="3">
      <t>タエコ</t>
    </rPh>
    <phoneticPr fontId="2"/>
  </si>
  <si>
    <t>アサイ</t>
    <phoneticPr fontId="2"/>
  </si>
  <si>
    <t>トモミ</t>
    <phoneticPr fontId="2"/>
  </si>
  <si>
    <t>浅井</t>
    <rPh sb="0" eb="2">
      <t>アサイ</t>
    </rPh>
    <phoneticPr fontId="2"/>
  </si>
  <si>
    <t>友美</t>
    <rPh sb="0" eb="2">
      <t>トモミ</t>
    </rPh>
    <phoneticPr fontId="2"/>
  </si>
  <si>
    <t>クロイワ</t>
    <phoneticPr fontId="2"/>
  </si>
  <si>
    <t>ユマ</t>
    <phoneticPr fontId="2"/>
  </si>
  <si>
    <t>黒岩</t>
    <rPh sb="0" eb="2">
      <t>クロイワ</t>
    </rPh>
    <phoneticPr fontId="2"/>
  </si>
  <si>
    <t>優海</t>
    <rPh sb="0" eb="1">
      <t>ヤサ</t>
    </rPh>
    <rPh sb="1" eb="2">
      <t>ウミ</t>
    </rPh>
    <phoneticPr fontId="2"/>
  </si>
  <si>
    <t>千葉市立蘇我小学校</t>
    <rPh sb="0" eb="4">
      <t>チバシリツ</t>
    </rPh>
    <rPh sb="4" eb="6">
      <t>ソガ</t>
    </rPh>
    <rPh sb="6" eb="9">
      <t>ショウガッコウ</t>
    </rPh>
    <phoneticPr fontId="2"/>
  </si>
  <si>
    <t>ヤナギ</t>
    <phoneticPr fontId="2"/>
  </si>
  <si>
    <t>チカ</t>
    <phoneticPr fontId="2"/>
  </si>
  <si>
    <t>柳</t>
    <rPh sb="0" eb="1">
      <t>ヤナギ</t>
    </rPh>
    <phoneticPr fontId="2"/>
  </si>
  <si>
    <t>千嘉</t>
    <rPh sb="0" eb="2">
      <t>チカ</t>
    </rPh>
    <phoneticPr fontId="2"/>
  </si>
  <si>
    <t>千葉市立西小中台小学校</t>
    <rPh sb="0" eb="4">
      <t>チバシリツ</t>
    </rPh>
    <rPh sb="4" eb="5">
      <t>ニシ</t>
    </rPh>
    <rPh sb="5" eb="7">
      <t>コナカ</t>
    </rPh>
    <rPh sb="7" eb="8">
      <t>ダイ</t>
    </rPh>
    <rPh sb="8" eb="11">
      <t>ショウガッコウ</t>
    </rPh>
    <phoneticPr fontId="2"/>
  </si>
  <si>
    <t>ミイ</t>
    <phoneticPr fontId="2"/>
  </si>
  <si>
    <t>美唯</t>
    <rPh sb="0" eb="1">
      <t>ミ</t>
    </rPh>
    <rPh sb="1" eb="2">
      <t>イ</t>
    </rPh>
    <phoneticPr fontId="2"/>
  </si>
  <si>
    <t>千葉市立真砂東小学校</t>
    <rPh sb="0" eb="4">
      <t>チバシリツ</t>
    </rPh>
    <rPh sb="4" eb="6">
      <t>マサゴ</t>
    </rPh>
    <rPh sb="6" eb="7">
      <t>ヒガシ</t>
    </rPh>
    <rPh sb="7" eb="10">
      <t>ショウガッコウ</t>
    </rPh>
    <phoneticPr fontId="2"/>
  </si>
  <si>
    <t>サクラバ</t>
    <phoneticPr fontId="2"/>
  </si>
  <si>
    <t>アイラ</t>
    <phoneticPr fontId="2"/>
  </si>
  <si>
    <t>市原市辰巳台東小学校</t>
    <rPh sb="0" eb="3">
      <t>イチハラシ</t>
    </rPh>
    <rPh sb="3" eb="6">
      <t>タツミダイ</t>
    </rPh>
    <rPh sb="6" eb="7">
      <t>ヒガシ</t>
    </rPh>
    <rPh sb="7" eb="10">
      <t>ショウガッコウ</t>
    </rPh>
    <phoneticPr fontId="2"/>
  </si>
  <si>
    <t>櫻庭</t>
    <rPh sb="0" eb="2">
      <t>サクラバ</t>
    </rPh>
    <phoneticPr fontId="2"/>
  </si>
  <si>
    <t>愛來</t>
    <rPh sb="0" eb="1">
      <t>アイ</t>
    </rPh>
    <rPh sb="1" eb="2">
      <t>ク</t>
    </rPh>
    <phoneticPr fontId="2"/>
  </si>
  <si>
    <t>イズミ</t>
    <phoneticPr fontId="2"/>
  </si>
  <si>
    <t>マリカ</t>
    <phoneticPr fontId="2"/>
  </si>
  <si>
    <t>泉</t>
    <rPh sb="0" eb="1">
      <t>イズミ</t>
    </rPh>
    <phoneticPr fontId="2"/>
  </si>
  <si>
    <t>茉莉加</t>
    <rPh sb="0" eb="2">
      <t>マリ</t>
    </rPh>
    <rPh sb="2" eb="3">
      <t>カ</t>
    </rPh>
    <phoneticPr fontId="2"/>
  </si>
  <si>
    <t>サンペイ</t>
    <phoneticPr fontId="2"/>
  </si>
  <si>
    <t>モモカ</t>
    <phoneticPr fontId="2"/>
  </si>
  <si>
    <t>三瓶</t>
    <rPh sb="0" eb="2">
      <t>サンペイ</t>
    </rPh>
    <phoneticPr fontId="2"/>
  </si>
  <si>
    <t>桃佳</t>
    <rPh sb="0" eb="2">
      <t>モモカ</t>
    </rPh>
    <phoneticPr fontId="2"/>
  </si>
  <si>
    <t>千葉市立大森小学校</t>
    <rPh sb="0" eb="4">
      <t>チバシリツ</t>
    </rPh>
    <rPh sb="4" eb="6">
      <t>オオモリ</t>
    </rPh>
    <rPh sb="6" eb="9">
      <t>ショウガッコウ</t>
    </rPh>
    <phoneticPr fontId="2"/>
  </si>
  <si>
    <t>オオコシ</t>
    <phoneticPr fontId="2"/>
  </si>
  <si>
    <t>カホルコ</t>
    <phoneticPr fontId="2"/>
  </si>
  <si>
    <t>大越</t>
    <rPh sb="0" eb="2">
      <t>オオコシ</t>
    </rPh>
    <phoneticPr fontId="2"/>
  </si>
  <si>
    <t>香織子</t>
    <rPh sb="0" eb="2">
      <t>カオル</t>
    </rPh>
    <rPh sb="2" eb="3">
      <t>コ</t>
    </rPh>
    <phoneticPr fontId="2"/>
  </si>
  <si>
    <t>市原市立八幡小学校</t>
    <rPh sb="0" eb="4">
      <t>イチハラシリツ</t>
    </rPh>
    <rPh sb="4" eb="6">
      <t>ヤワタ</t>
    </rPh>
    <rPh sb="6" eb="9">
      <t>ショウガッコウ</t>
    </rPh>
    <phoneticPr fontId="2"/>
  </si>
  <si>
    <t>イシイ</t>
    <phoneticPr fontId="2"/>
  </si>
  <si>
    <t>アゲハ</t>
    <phoneticPr fontId="2"/>
  </si>
  <si>
    <t>石井</t>
    <rPh sb="0" eb="2">
      <t>イシイ</t>
    </rPh>
    <phoneticPr fontId="2"/>
  </si>
  <si>
    <t>亜華羽</t>
    <rPh sb="0" eb="1">
      <t>ア</t>
    </rPh>
    <rPh sb="1" eb="2">
      <t>カ</t>
    </rPh>
    <rPh sb="2" eb="3">
      <t>ハネ</t>
    </rPh>
    <phoneticPr fontId="2"/>
  </si>
  <si>
    <t>千葉市立寒川小学校</t>
    <rPh sb="0" eb="4">
      <t>チバシリツ</t>
    </rPh>
    <rPh sb="4" eb="6">
      <t>サムカワ</t>
    </rPh>
    <rPh sb="6" eb="9">
      <t>ショウガッコウ</t>
    </rPh>
    <phoneticPr fontId="2"/>
  </si>
  <si>
    <t>ウエハラ</t>
    <phoneticPr fontId="2"/>
  </si>
  <si>
    <t>コトナ</t>
    <phoneticPr fontId="2"/>
  </si>
  <si>
    <t>千葉市立千草台小学校</t>
    <rPh sb="0" eb="4">
      <t>チバシリツ</t>
    </rPh>
    <rPh sb="4" eb="6">
      <t>チグサ</t>
    </rPh>
    <rPh sb="6" eb="7">
      <t>ダイ</t>
    </rPh>
    <rPh sb="7" eb="10">
      <t>ショウガッコウ</t>
    </rPh>
    <phoneticPr fontId="2"/>
  </si>
  <si>
    <t>上原</t>
    <rPh sb="0" eb="2">
      <t>ウエハラ</t>
    </rPh>
    <phoneticPr fontId="2"/>
  </si>
  <si>
    <t>古都奈</t>
    <rPh sb="0" eb="1">
      <t>コ</t>
    </rPh>
    <rPh sb="1" eb="2">
      <t>ミヤコ</t>
    </rPh>
    <rPh sb="2" eb="3">
      <t>ナ</t>
    </rPh>
    <phoneticPr fontId="2"/>
  </si>
  <si>
    <t>カガワ</t>
    <phoneticPr fontId="2"/>
  </si>
  <si>
    <t>クルミ</t>
    <phoneticPr fontId="2"/>
  </si>
  <si>
    <t>香川</t>
    <rPh sb="0" eb="2">
      <t>カガワ</t>
    </rPh>
    <phoneticPr fontId="2"/>
  </si>
  <si>
    <t>くるみ</t>
    <phoneticPr fontId="2"/>
  </si>
  <si>
    <t>ココミ</t>
    <phoneticPr fontId="2"/>
  </si>
  <si>
    <t>千葉市立誉田小学校</t>
    <rPh sb="0" eb="4">
      <t>チバシリツ</t>
    </rPh>
    <rPh sb="4" eb="6">
      <t>ホンダ</t>
    </rPh>
    <rPh sb="6" eb="9">
      <t>ショウガッコウ</t>
    </rPh>
    <phoneticPr fontId="2"/>
  </si>
  <si>
    <t>心海</t>
    <rPh sb="0" eb="2">
      <t>ココミ</t>
    </rPh>
    <phoneticPr fontId="2"/>
  </si>
  <si>
    <t>①</t>
    <phoneticPr fontId="2"/>
  </si>
  <si>
    <t>266</t>
    <phoneticPr fontId="2"/>
  </si>
  <si>
    <t>0005</t>
    <phoneticPr fontId="2"/>
  </si>
  <si>
    <t>090</t>
    <phoneticPr fontId="2"/>
  </si>
  <si>
    <t>4254</t>
    <phoneticPr fontId="2"/>
  </si>
  <si>
    <t>3968</t>
    <phoneticPr fontId="2"/>
  </si>
  <si>
    <t>千葉市緑区誉田町1-958-34</t>
    <rPh sb="0" eb="3">
      <t>チバシ</t>
    </rPh>
    <rPh sb="3" eb="5">
      <t>ミドリク</t>
    </rPh>
    <rPh sb="5" eb="7">
      <t>ホンダ</t>
    </rPh>
    <rPh sb="7" eb="8">
      <t>チョウ</t>
    </rPh>
    <phoneticPr fontId="2"/>
  </si>
  <si>
    <t>埼玉県さいたま市岩槻区府内4-3-20</t>
    <rPh sb="0" eb="3">
      <t>サイタマケン</t>
    </rPh>
    <rPh sb="7" eb="8">
      <t>シ</t>
    </rPh>
    <rPh sb="8" eb="11">
      <t>イワツキク</t>
    </rPh>
    <rPh sb="11" eb="12">
      <t>フ</t>
    </rPh>
    <rPh sb="12" eb="13">
      <t>ナイ</t>
    </rPh>
    <phoneticPr fontId="2"/>
  </si>
  <si>
    <t>3219</t>
    <phoneticPr fontId="2"/>
  </si>
  <si>
    <t>6624</t>
    <phoneticPr fontId="2"/>
  </si>
  <si>
    <t>千葉市中央区浜野町1228-6</t>
    <rPh sb="0" eb="3">
      <t>チバシ</t>
    </rPh>
    <rPh sb="3" eb="6">
      <t>チュウオウク</t>
    </rPh>
    <rPh sb="6" eb="8">
      <t>ハマノ</t>
    </rPh>
    <rPh sb="8" eb="9">
      <t>チョウ</t>
    </rPh>
    <phoneticPr fontId="2"/>
  </si>
  <si>
    <t>7949</t>
    <phoneticPr fontId="2"/>
  </si>
  <si>
    <t>9448</t>
    <phoneticPr fontId="2"/>
  </si>
  <si>
    <t>市原市瀬又684-12</t>
    <rPh sb="0" eb="3">
      <t>イチハラシ</t>
    </rPh>
    <rPh sb="3" eb="5">
      <t>セマタ</t>
    </rPh>
    <phoneticPr fontId="2"/>
  </si>
  <si>
    <t>1804</t>
    <phoneticPr fontId="2"/>
  </si>
  <si>
    <t>5000</t>
    <phoneticPr fontId="2"/>
  </si>
  <si>
    <t>外房</t>
    <rPh sb="0" eb="2">
      <t>ソトボウ</t>
    </rPh>
    <phoneticPr fontId="2"/>
  </si>
  <si>
    <t>千葉</t>
    <rPh sb="0" eb="2">
      <t>チバ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</si>
</sst>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430806496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22005</v>
      </c>
      <c r="K5" s="225"/>
      <c r="L5" s="225"/>
      <c r="M5" s="225"/>
      <c r="N5" s="225"/>
      <c r="O5" s="225"/>
      <c r="P5" s="192" t="s">
        <v>288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289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27">
        <v>512317246</v>
      </c>
      <c r="H7" s="227"/>
      <c r="I7" s="227"/>
      <c r="J7" s="227">
        <v>14092</v>
      </c>
      <c r="K7" s="227"/>
      <c r="L7" s="227"/>
      <c r="M7" s="227">
        <v>325863</v>
      </c>
      <c r="N7" s="227"/>
      <c r="O7" s="227"/>
      <c r="P7" s="240" t="s">
        <v>72</v>
      </c>
      <c r="Q7" s="241"/>
      <c r="R7" s="168"/>
      <c r="S7" s="168"/>
      <c r="T7" s="168"/>
      <c r="U7" s="168"/>
      <c r="V7" s="50" t="s">
        <v>73</v>
      </c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275</v>
      </c>
      <c r="AM7" s="83"/>
      <c r="AN7" s="83"/>
      <c r="AO7" s="83"/>
      <c r="AP7" s="83"/>
      <c r="AQ7" s="83"/>
      <c r="AR7" s="83"/>
      <c r="AS7" s="59" t="s">
        <v>75</v>
      </c>
      <c r="AT7" s="77">
        <v>52</v>
      </c>
    </row>
    <row r="8" spans="1:51" ht="18" customHeight="1">
      <c r="A8" s="96"/>
      <c r="B8" s="166"/>
      <c r="C8" s="136" t="s">
        <v>203</v>
      </c>
      <c r="D8" s="137"/>
      <c r="E8" s="138" t="s">
        <v>204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279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280</v>
      </c>
      <c r="AL8" s="85"/>
      <c r="AM8" s="85"/>
      <c r="AN8" s="85"/>
      <c r="AO8" s="60" t="s">
        <v>76</v>
      </c>
      <c r="AP8" s="85" t="s">
        <v>281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207</v>
      </c>
      <c r="D9" s="133"/>
      <c r="E9" s="134" t="s">
        <v>208</v>
      </c>
      <c r="F9" s="135"/>
      <c r="G9" s="227">
        <v>508326147</v>
      </c>
      <c r="H9" s="227"/>
      <c r="I9" s="227"/>
      <c r="J9" s="227">
        <v>14051</v>
      </c>
      <c r="K9" s="227"/>
      <c r="L9" s="227"/>
      <c r="M9" s="227">
        <v>9100118920</v>
      </c>
      <c r="N9" s="227"/>
      <c r="O9" s="227"/>
      <c r="P9" s="240" t="s">
        <v>72</v>
      </c>
      <c r="Q9" s="241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275</v>
      </c>
      <c r="AM9" s="83"/>
      <c r="AN9" s="83"/>
      <c r="AO9" s="83"/>
      <c r="AP9" s="83"/>
      <c r="AQ9" s="83"/>
      <c r="AR9" s="83"/>
      <c r="AS9" s="59" t="s">
        <v>194</v>
      </c>
      <c r="AT9" s="78">
        <v>74</v>
      </c>
    </row>
    <row r="10" spans="1:51" ht="18" customHeight="1">
      <c r="A10" s="96"/>
      <c r="B10" s="166"/>
      <c r="C10" s="136" t="s">
        <v>209</v>
      </c>
      <c r="D10" s="137"/>
      <c r="E10" s="138" t="s">
        <v>210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285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286</v>
      </c>
      <c r="AL10" s="85"/>
      <c r="AM10" s="85"/>
      <c r="AN10" s="85"/>
      <c r="AO10" s="60" t="s">
        <v>195</v>
      </c>
      <c r="AP10" s="85" t="s">
        <v>287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211</v>
      </c>
      <c r="D11" s="133"/>
      <c r="E11" s="134" t="s">
        <v>212</v>
      </c>
      <c r="F11" s="135"/>
      <c r="G11" s="227"/>
      <c r="H11" s="227"/>
      <c r="I11" s="227"/>
      <c r="J11" s="227"/>
      <c r="K11" s="227"/>
      <c r="L11" s="227"/>
      <c r="M11" s="227"/>
      <c r="N11" s="227"/>
      <c r="O11" s="227"/>
      <c r="P11" s="240" t="s">
        <v>72</v>
      </c>
      <c r="Q11" s="241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275</v>
      </c>
      <c r="AM11" s="83"/>
      <c r="AN11" s="83"/>
      <c r="AO11" s="83"/>
      <c r="AP11" s="83"/>
      <c r="AQ11" s="83"/>
      <c r="AR11" s="83"/>
      <c r="AS11" s="59" t="s">
        <v>194</v>
      </c>
      <c r="AT11" s="78">
        <v>61</v>
      </c>
    </row>
    <row r="12" spans="1:51" ht="18" customHeight="1">
      <c r="A12" s="96"/>
      <c r="B12" s="166"/>
      <c r="C12" s="136" t="s">
        <v>213</v>
      </c>
      <c r="D12" s="137"/>
      <c r="E12" s="138" t="s">
        <v>214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282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283</v>
      </c>
      <c r="AL12" s="85"/>
      <c r="AM12" s="85"/>
      <c r="AN12" s="85"/>
      <c r="AO12" s="60" t="s">
        <v>195</v>
      </c>
      <c r="AP12" s="85" t="s">
        <v>284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219</v>
      </c>
      <c r="D13" s="133"/>
      <c r="E13" s="134" t="s">
        <v>220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221</v>
      </c>
      <c r="D14" s="137"/>
      <c r="E14" s="138" t="s">
        <v>222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215</v>
      </c>
      <c r="D15" s="133"/>
      <c r="E15" s="134" t="s">
        <v>216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8" t="s">
        <v>273</v>
      </c>
      <c r="S15" s="168"/>
      <c r="T15" s="168"/>
      <c r="U15" s="168"/>
      <c r="V15" s="49" t="s">
        <v>73</v>
      </c>
      <c r="W15" s="158" t="s">
        <v>274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275</v>
      </c>
      <c r="AM15" s="83"/>
      <c r="AN15" s="83"/>
      <c r="AO15" s="83"/>
      <c r="AP15" s="83"/>
      <c r="AQ15" s="83"/>
      <c r="AR15" s="83"/>
      <c r="AS15" s="59" t="s">
        <v>194</v>
      </c>
      <c r="AT15" s="78">
        <v>39</v>
      </c>
    </row>
    <row r="16" spans="1:51" ht="18" customHeight="1">
      <c r="A16" s="96"/>
      <c r="B16" s="166"/>
      <c r="C16" s="136" t="s">
        <v>217</v>
      </c>
      <c r="D16" s="137"/>
      <c r="E16" s="138" t="s">
        <v>218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278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276</v>
      </c>
      <c r="AL16" s="85"/>
      <c r="AM16" s="85"/>
      <c r="AN16" s="85"/>
      <c r="AO16" s="60" t="s">
        <v>195</v>
      </c>
      <c r="AP16" s="85" t="s">
        <v>277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千葉市緑区誉田町1-958-34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6" t="str">
        <f>IF(AL15="","",AL15&amp;"-"&amp;AK16&amp;"-"&amp;AP16)</f>
        <v>090-4254-3968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2">
        <v>90</v>
      </c>
      <c r="D21" s="232"/>
      <c r="E21" s="232">
        <v>4254</v>
      </c>
      <c r="F21" s="232"/>
      <c r="G21" s="232">
        <v>3968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272</v>
      </c>
      <c r="C25" s="132" t="s">
        <v>223</v>
      </c>
      <c r="D25" s="133"/>
      <c r="E25" s="134" t="s">
        <v>224</v>
      </c>
      <c r="F25" s="135"/>
      <c r="G25" s="119">
        <v>6</v>
      </c>
      <c r="H25" s="120"/>
      <c r="I25" s="123" t="s">
        <v>227</v>
      </c>
      <c r="J25" s="124"/>
      <c r="K25" s="124"/>
      <c r="L25" s="120"/>
      <c r="M25" s="119">
        <v>514384226</v>
      </c>
      <c r="N25" s="124"/>
      <c r="O25" s="120"/>
      <c r="P25" s="119">
        <v>155</v>
      </c>
      <c r="Q25" s="124"/>
      <c r="R25" s="124"/>
      <c r="S25" s="124"/>
      <c r="T25" s="126"/>
      <c r="U25" s="1"/>
      <c r="V25" s="1"/>
      <c r="W25" s="1"/>
      <c r="X25" s="1"/>
      <c r="Y25" s="234">
        <v>12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225</v>
      </c>
      <c r="D26" s="137"/>
      <c r="E26" s="138" t="s">
        <v>226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228</v>
      </c>
      <c r="D27" s="133"/>
      <c r="E27" s="134" t="s">
        <v>229</v>
      </c>
      <c r="F27" s="135"/>
      <c r="G27" s="119">
        <v>6</v>
      </c>
      <c r="H27" s="120"/>
      <c r="I27" s="123" t="s">
        <v>232</v>
      </c>
      <c r="J27" s="124"/>
      <c r="K27" s="124"/>
      <c r="L27" s="120"/>
      <c r="M27" s="119">
        <v>512467533</v>
      </c>
      <c r="N27" s="124"/>
      <c r="O27" s="120"/>
      <c r="P27" s="119">
        <v>173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230</v>
      </c>
      <c r="D28" s="137"/>
      <c r="E28" s="138" t="s">
        <v>231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219</v>
      </c>
      <c r="D29" s="133"/>
      <c r="E29" s="134" t="s">
        <v>233</v>
      </c>
      <c r="F29" s="135"/>
      <c r="G29" s="119">
        <v>6</v>
      </c>
      <c r="H29" s="120"/>
      <c r="I29" s="123" t="s">
        <v>235</v>
      </c>
      <c r="J29" s="124"/>
      <c r="K29" s="124"/>
      <c r="L29" s="120"/>
      <c r="M29" s="119">
        <v>512467500</v>
      </c>
      <c r="N29" s="124"/>
      <c r="O29" s="120"/>
      <c r="P29" s="119">
        <v>163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221</v>
      </c>
      <c r="D30" s="137"/>
      <c r="E30" s="138" t="s">
        <v>234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236</v>
      </c>
      <c r="D31" s="133"/>
      <c r="E31" s="134" t="s">
        <v>237</v>
      </c>
      <c r="F31" s="135"/>
      <c r="G31" s="119">
        <v>6</v>
      </c>
      <c r="H31" s="120"/>
      <c r="I31" s="123" t="s">
        <v>238</v>
      </c>
      <c r="J31" s="124"/>
      <c r="K31" s="124"/>
      <c r="L31" s="120"/>
      <c r="M31" s="119">
        <v>516826158</v>
      </c>
      <c r="N31" s="124"/>
      <c r="O31" s="120"/>
      <c r="P31" s="119">
        <v>150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239</v>
      </c>
      <c r="D32" s="137"/>
      <c r="E32" s="138" t="s">
        <v>240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241</v>
      </c>
      <c r="D33" s="133"/>
      <c r="E33" s="134" t="s">
        <v>242</v>
      </c>
      <c r="F33" s="135"/>
      <c r="G33" s="119">
        <v>6</v>
      </c>
      <c r="H33" s="120"/>
      <c r="I33" s="123" t="s">
        <v>238</v>
      </c>
      <c r="J33" s="124"/>
      <c r="K33" s="124"/>
      <c r="L33" s="120"/>
      <c r="M33" s="119">
        <v>516826111</v>
      </c>
      <c r="N33" s="124"/>
      <c r="O33" s="120"/>
      <c r="P33" s="119">
        <v>157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243</v>
      </c>
      <c r="D34" s="137"/>
      <c r="E34" s="138" t="s">
        <v>244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245</v>
      </c>
      <c r="D35" s="133"/>
      <c r="E35" s="134" t="s">
        <v>246</v>
      </c>
      <c r="F35" s="135"/>
      <c r="G35" s="119">
        <v>6</v>
      </c>
      <c r="H35" s="120"/>
      <c r="I35" s="123" t="s">
        <v>249</v>
      </c>
      <c r="J35" s="124"/>
      <c r="K35" s="124"/>
      <c r="L35" s="120"/>
      <c r="M35" s="119">
        <v>515426061</v>
      </c>
      <c r="N35" s="124"/>
      <c r="O35" s="120"/>
      <c r="P35" s="119">
        <v>161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247</v>
      </c>
      <c r="D36" s="137"/>
      <c r="E36" s="138" t="s">
        <v>248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250</v>
      </c>
      <c r="D37" s="133"/>
      <c r="E37" s="134" t="s">
        <v>251</v>
      </c>
      <c r="F37" s="135"/>
      <c r="G37" s="119">
        <v>6</v>
      </c>
      <c r="H37" s="120"/>
      <c r="I37" s="123" t="s">
        <v>254</v>
      </c>
      <c r="J37" s="124"/>
      <c r="K37" s="124"/>
      <c r="L37" s="120"/>
      <c r="M37" s="119">
        <v>516826137</v>
      </c>
      <c r="N37" s="124"/>
      <c r="O37" s="120"/>
      <c r="P37" s="119">
        <v>163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252</v>
      </c>
      <c r="D38" s="137"/>
      <c r="E38" s="138" t="s">
        <v>253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255</v>
      </c>
      <c r="D39" s="133"/>
      <c r="E39" s="134" t="s">
        <v>256</v>
      </c>
      <c r="F39" s="135"/>
      <c r="G39" s="119">
        <v>6</v>
      </c>
      <c r="H39" s="120"/>
      <c r="I39" s="123" t="s">
        <v>259</v>
      </c>
      <c r="J39" s="124"/>
      <c r="K39" s="124"/>
      <c r="L39" s="120"/>
      <c r="M39" s="119">
        <v>516978412</v>
      </c>
      <c r="N39" s="124"/>
      <c r="O39" s="120"/>
      <c r="P39" s="119">
        <v>141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257</v>
      </c>
      <c r="D40" s="137"/>
      <c r="E40" s="138" t="s">
        <v>258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260</v>
      </c>
      <c r="D41" s="133"/>
      <c r="E41" s="134" t="s">
        <v>261</v>
      </c>
      <c r="F41" s="135"/>
      <c r="G41" s="119">
        <v>4</v>
      </c>
      <c r="H41" s="120"/>
      <c r="I41" s="123" t="s">
        <v>262</v>
      </c>
      <c r="J41" s="124"/>
      <c r="K41" s="124"/>
      <c r="L41" s="120"/>
      <c r="M41" s="119">
        <v>516978425</v>
      </c>
      <c r="N41" s="124"/>
      <c r="O41" s="120"/>
      <c r="P41" s="119">
        <v>144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263</v>
      </c>
      <c r="D42" s="137"/>
      <c r="E42" s="138" t="s">
        <v>264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11</v>
      </c>
      <c r="C43" s="132" t="s">
        <v>265</v>
      </c>
      <c r="D43" s="133"/>
      <c r="E43" s="134" t="s">
        <v>266</v>
      </c>
      <c r="F43" s="135"/>
      <c r="G43" s="119">
        <v>4</v>
      </c>
      <c r="H43" s="120"/>
      <c r="I43" s="123" t="s">
        <v>249</v>
      </c>
      <c r="J43" s="124"/>
      <c r="K43" s="124"/>
      <c r="L43" s="120"/>
      <c r="M43" s="119">
        <v>516736766</v>
      </c>
      <c r="N43" s="124"/>
      <c r="O43" s="120"/>
      <c r="P43" s="119">
        <v>140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267</v>
      </c>
      <c r="D44" s="137"/>
      <c r="E44" s="138" t="s">
        <v>268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12</v>
      </c>
      <c r="C45" s="132" t="s">
        <v>215</v>
      </c>
      <c r="D45" s="133"/>
      <c r="E45" s="134" t="s">
        <v>269</v>
      </c>
      <c r="F45" s="135"/>
      <c r="G45" s="119">
        <v>3</v>
      </c>
      <c r="H45" s="120"/>
      <c r="I45" s="123" t="s">
        <v>270</v>
      </c>
      <c r="J45" s="124"/>
      <c r="K45" s="124"/>
      <c r="L45" s="120"/>
      <c r="M45" s="119">
        <v>516826175</v>
      </c>
      <c r="N45" s="124"/>
      <c r="O45" s="120"/>
      <c r="P45" s="119">
        <v>125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217</v>
      </c>
      <c r="D46" s="137"/>
      <c r="E46" s="138" t="s">
        <v>271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212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3"/>
      <c r="D48" s="214"/>
      <c r="E48" s="214"/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千葉中央ジュニアクラブ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430806496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山田　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512317246</v>
      </c>
      <c r="H7" s="271"/>
      <c r="I7" s="271"/>
      <c r="J7" s="271">
        <f>IF(入力!J7="","",入力!J7)</f>
        <v>14092</v>
      </c>
      <c r="K7" s="271"/>
      <c r="L7" s="271"/>
      <c r="M7" s="271">
        <f>IF(入力!M7="","",入力!M7)</f>
        <v>325863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高橋　信志</v>
      </c>
      <c r="D9" s="265"/>
      <c r="E9" s="265"/>
      <c r="F9" s="265"/>
      <c r="G9" s="271">
        <f>IF(入力!G9="","",入力!G9)</f>
        <v>508326147</v>
      </c>
      <c r="H9" s="271"/>
      <c r="I9" s="271"/>
      <c r="J9" s="271">
        <f>IF(入力!J9="","",入力!J9)</f>
        <v>14051</v>
      </c>
      <c r="K9" s="271"/>
      <c r="L9" s="271"/>
      <c r="M9" s="271">
        <f>IF(入力!M9="","",入力!M9)</f>
        <v>9100118920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金木　勇</v>
      </c>
      <c r="D11" s="265"/>
      <c r="E11" s="265"/>
      <c r="F11" s="265"/>
      <c r="G11" s="271" t="str">
        <f>IF(入力!G11="","",入力!G11)</f>
        <v/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浅井　友美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中村　多恵子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千葉市緑区誉田町1-958-34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090-4254-3968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90－4254－3968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黒岩　優海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千葉市立蘇我小学校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514384226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柳　千嘉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千葉市立西小中台小学校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512467533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浅井　美唯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千葉市立真砂東小学校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512467500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櫻庭　愛來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市原市辰巳台東小学校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516826158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泉　茉莉加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市原市辰巳台東小学校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516826111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三瓶　桃佳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千葉市立大森小学校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515426061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大越　香織子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市原市立八幡小学校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516826137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石井　亜華羽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千葉市立寒川小学校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516978412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上原　古都奈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千葉市立千草台小学校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516978425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11</v>
      </c>
      <c r="C43" s="264" t="str">
        <f>IF(入力!C44="","",入力!C44&amp;"　"&amp;入力!E44)</f>
        <v>香川　くるみ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千葉市立大森小学校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516736766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12</v>
      </c>
      <c r="C45" s="264" t="str">
        <f>IF(入力!C46="","",入力!C46&amp;"　"&amp;入力!E46)</f>
        <v>中村　心海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千葉市立誉田小学校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516826175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BO52" sqref="BO5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チバチュウオウジュニアクラブ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千葉市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外房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千葉中央ジュニアクラブ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430806496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千葉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>
        <f>IF(入力!J7="","",入力!J7)</f>
        <v>14092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>
        <f>IF(入力!J9="","",入力!J9)</f>
        <v>14051</v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 t="str">
        <f>IF(入力!J11="","",入力!J11)</f>
        <v/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>
        <f>IF(入力!M7="","",入力!M7)</f>
        <v>325863</v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>
        <f>IF(入力!M9="","",入力!M9)</f>
        <v>9100118920</v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 t="str">
        <f>IF(入力!M11="","",入力!M11)</f>
        <v/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ヤマダ　タカシ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52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/>
      </c>
      <c r="AC22" s="325"/>
      <c r="AD22" s="325"/>
      <c r="AE22" s="325"/>
      <c r="AF22" s="16" t="s">
        <v>73</v>
      </c>
      <c r="AG22" s="325" t="str">
        <f>IF(入力!W7="","",入力!W7)</f>
        <v/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090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山田　孝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埼玉県さいたま市岩槻区府内4-3-20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3219</v>
      </c>
      <c r="AY23" s="321"/>
      <c r="AZ23" s="321"/>
      <c r="BA23" s="321"/>
      <c r="BB23" s="19" t="s">
        <v>76</v>
      </c>
      <c r="BC23" s="321" t="str">
        <f>IF(入力!AP8="","",入力!AP8)</f>
        <v>6624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タカハシ　シンジ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74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/>
      </c>
      <c r="AC24" s="325"/>
      <c r="AD24" s="325"/>
      <c r="AE24" s="325"/>
      <c r="AF24" s="16" t="s">
        <v>73</v>
      </c>
      <c r="AG24" s="325" t="str">
        <f>IF(入力!W9="","",入力!W9)</f>
        <v/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090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高橋　信志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市原市瀬又684-12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1804</v>
      </c>
      <c r="AY25" s="321"/>
      <c r="AZ25" s="321"/>
      <c r="BA25" s="321"/>
      <c r="BB25" s="19" t="s">
        <v>76</v>
      </c>
      <c r="BC25" s="321" t="str">
        <f>IF(入力!AP10="","",入力!AP10)</f>
        <v>5000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カネキ　イサム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61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/>
      </c>
      <c r="AC26" s="325"/>
      <c r="AD26" s="325"/>
      <c r="AE26" s="325"/>
      <c r="AF26" s="16" t="s">
        <v>73</v>
      </c>
      <c r="AG26" s="325" t="str">
        <f>IF(入力!W11="","",入力!W11)</f>
        <v/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090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金木　勇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千葉市中央区浜野町1228-6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7949</v>
      </c>
      <c r="AY27" s="321"/>
      <c r="AZ27" s="321"/>
      <c r="BA27" s="321"/>
      <c r="BB27" s="19" t="s">
        <v>76</v>
      </c>
      <c r="BC27" s="321" t="str">
        <f>IF(入力!AP12="","",入力!AP12)</f>
        <v>9448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ナカムラ　タエコ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39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266</v>
      </c>
      <c r="AC28" s="325"/>
      <c r="AD28" s="325"/>
      <c r="AE28" s="325"/>
      <c r="AF28" s="16" t="s">
        <v>73</v>
      </c>
      <c r="AG28" s="325" t="str">
        <f>IF(入力!W15="","",入力!W15)</f>
        <v>0005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090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中村　多恵子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千葉市緑区誉田町1-958-34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4254</v>
      </c>
      <c r="AY29" s="327"/>
      <c r="AZ29" s="327"/>
      <c r="BA29" s="327"/>
      <c r="BB29" s="73" t="s">
        <v>76</v>
      </c>
      <c r="BC29" s="327" t="str">
        <f>IF(入力!AP16="","",入力!AP16)</f>
        <v>3968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クロイワ　ユマ
黒岩　優海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千葉市立蘇我小学校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514384226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155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ヤナギ　チカ
柳　千嘉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千葉市立西小中台小学校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512467533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173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アサイ　ミイ
浅井　美唯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千葉市立真砂東小学校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512467500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163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サクラバ　アイラ
櫻庭　愛來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市原市辰巳台東小学校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516826158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150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イズミ　マリカ
泉　茉莉加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市原市辰巳台東小学校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516826111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157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サンペイ　モモカ
三瓶　桃佳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6</v>
      </c>
      <c r="R44" s="294"/>
      <c r="S44" s="295"/>
      <c r="T44" s="299" t="str">
        <f>IF(入力!I35="","",入力!I35)</f>
        <v>千葉市立大森小学校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515426061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161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オオコシ　カホルコ
大越　香織子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6</v>
      </c>
      <c r="R46" s="294"/>
      <c r="S46" s="295"/>
      <c r="T46" s="299" t="str">
        <f>IF(入力!I37="","",入力!I37)</f>
        <v>市原市立八幡小学校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516826137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163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イシイ　アゲハ
石井　亜華羽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6</v>
      </c>
      <c r="R48" s="294"/>
      <c r="S48" s="295"/>
      <c r="T48" s="299" t="str">
        <f>IF(入力!I39="","",入力!I39)</f>
        <v>千葉市立寒川小学校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516978412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141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ウエハラ　コトナ
上原　古都奈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千葉市立千草台小学校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516978425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144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11</v>
      </c>
      <c r="D52" s="282"/>
      <c r="E52" s="283"/>
      <c r="F52" s="287" t="str">
        <f>IF(入力!C44="","",入力!C43&amp;"　"&amp;入力!E43&amp;"
"&amp;入力!C44&amp;"　"&amp;入力!E44)</f>
        <v>カガワ　クルミ
香川　くるみ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千葉市立大森小学校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516736766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140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12</v>
      </c>
      <c r="D54" s="282"/>
      <c r="E54" s="283"/>
      <c r="F54" s="287" t="str">
        <f>IF(入力!C46="","",入力!C45&amp;"　"&amp;入力!E45&amp;"
"&amp;入力!C46&amp;"　"&amp;入力!E46)</f>
        <v>ナカムラ　ココミ
中村　心海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3</v>
      </c>
      <c r="R54" s="294"/>
      <c r="S54" s="295"/>
      <c r="T54" s="299" t="str">
        <f>IF(入力!I45="","",入力!I45)</f>
        <v>千葉市立誉田小学校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516826175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125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千葉中央ジュニアクラブ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430806496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山田　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512317246</v>
      </c>
      <c r="H7" s="271"/>
      <c r="I7" s="271"/>
      <c r="J7" s="271">
        <f>IF(入力!J7="","",入力!J7)</f>
        <v>14092</v>
      </c>
      <c r="K7" s="271"/>
      <c r="L7" s="271"/>
      <c r="M7" s="271">
        <f>IF(入力!M7="","",入力!M7)</f>
        <v>325863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高橋　信志</v>
      </c>
      <c r="D9" s="265"/>
      <c r="E9" s="265"/>
      <c r="F9" s="265"/>
      <c r="G9" s="271">
        <f>IF(入力!G9="","",入力!G9)</f>
        <v>508326147</v>
      </c>
      <c r="H9" s="271"/>
      <c r="I9" s="271"/>
      <c r="J9" s="271">
        <f>IF(入力!J9="","",入力!J9)</f>
        <v>14051</v>
      </c>
      <c r="K9" s="271"/>
      <c r="L9" s="271"/>
      <c r="M9" s="271">
        <f>IF(入力!M9="","",入力!M9)</f>
        <v>9100118920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金木　勇</v>
      </c>
      <c r="D11" s="265"/>
      <c r="E11" s="265"/>
      <c r="F11" s="265"/>
      <c r="G11" s="271" t="str">
        <f>IF(入力!G11="","",入力!G11)</f>
        <v/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浅井　友美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中村　多恵子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千葉市緑区誉田町1-958-34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090-4254-3968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90－4254－3968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黒岩　優海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千葉市立蘇我小学校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514384226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柳　千嘉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千葉市立西小中台小学校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512467533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浅井　美唯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千葉市立真砂東小学校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512467500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櫻庭　愛來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市原市辰巳台東小学校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516826158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泉　茉莉加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市原市辰巳台東小学校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516826111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三瓶　桃佳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千葉市立大森小学校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515426061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大越　香織子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市原市立八幡小学校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516826137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石井　亜華羽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千葉市立寒川小学校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516978412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上原　古都奈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千葉市立千草台小学校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516978425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11</v>
      </c>
      <c r="C43" s="264" t="str">
        <f>IF(入力!C44="","",入力!C44&amp;"　"&amp;入力!E44)</f>
        <v>香川　くるみ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千葉市立大森小学校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516736766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12</v>
      </c>
      <c r="C45" s="264" t="str">
        <f>IF(入力!C46="","",入力!C46&amp;"　"&amp;入力!E46)</f>
        <v>中村　心海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千葉市立誉田小学校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516826175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31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千葉中央ジュニアクラブ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430806496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山田　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512317246</v>
      </c>
      <c r="H7" s="271"/>
      <c r="I7" s="271"/>
      <c r="J7" s="271">
        <f>IF(入力!J7="","",入力!J7)</f>
        <v>14092</v>
      </c>
      <c r="K7" s="271"/>
      <c r="L7" s="271"/>
      <c r="M7" s="271">
        <f>IF(入力!M7="","",入力!M7)</f>
        <v>325863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高橋　信志</v>
      </c>
      <c r="D9" s="265"/>
      <c r="E9" s="265"/>
      <c r="F9" s="265"/>
      <c r="G9" s="271">
        <f>IF(入力!G9="","",入力!G9)</f>
        <v>508326147</v>
      </c>
      <c r="H9" s="271"/>
      <c r="I9" s="271"/>
      <c r="J9" s="271">
        <f>IF(入力!J9="","",入力!J9)</f>
        <v>14051</v>
      </c>
      <c r="K9" s="271"/>
      <c r="L9" s="271"/>
      <c r="M9" s="271">
        <f>IF(入力!M9="","",入力!M9)</f>
        <v>9100118920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金木　勇</v>
      </c>
      <c r="D11" s="265"/>
      <c r="E11" s="265"/>
      <c r="F11" s="265"/>
      <c r="G11" s="271" t="str">
        <f>IF(入力!G11="","",入力!G11)</f>
        <v/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浅井　友美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中村　多恵子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千葉市緑区誉田町1-958-34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090-4254-3968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90－4254－3968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黒岩　優海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千葉市立蘇我小学校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514384226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柳　千嘉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千葉市立西小中台小学校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512467533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浅井　美唯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千葉市立真砂東小学校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512467500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櫻庭　愛來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市原市辰巳台東小学校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516826158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泉　茉莉加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市原市辰巳台東小学校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516826111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三瓶　桃佳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千葉市立大森小学校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515426061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大越　香織子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市原市立八幡小学校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516826137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石井　亜華羽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千葉市立寒川小学校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516978412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上原　古都奈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千葉市立千草台小学校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516978425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11</v>
      </c>
      <c r="C43" s="264" t="str">
        <f>IF(入力!C44="","",入力!C44&amp;"　"&amp;入力!E44)</f>
        <v>香川　くるみ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千葉市立大森小学校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516736766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12</v>
      </c>
      <c r="C45" s="264" t="str">
        <f>IF(入力!C46="","",入力!C46&amp;"　"&amp;入力!E46)</f>
        <v>中村　心海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千葉市立誉田小学校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516826175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12</v>
      </c>
      <c r="J5" s="443" t="str">
        <f>IF(入力!A55="","",入力!A55)</f>
        <v/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22005</v>
      </c>
      <c r="B7" s="33" t="str">
        <f>IF(入力!C3="","",入力!C3)</f>
        <v>千葉中央ジュニアクラブ</v>
      </c>
      <c r="C7" s="33" t="str">
        <f>IF(入力!C2="","",入力!C2)</f>
        <v>チバチュウオウジュニアクラブ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</v>
      </c>
      <c r="S7" s="33" t="str">
        <f>IF(入力!AE5="","",入力!AE5)</f>
        <v>千葉</v>
      </c>
      <c r="T7" s="33"/>
      <c r="U7" s="33">
        <f>IF(入力!C4="","",入力!C4)</f>
        <v>430806496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山田</v>
      </c>
      <c r="D16" s="33" t="str">
        <f>IF(入力!E8="","",入力!E8)</f>
        <v>孝</v>
      </c>
      <c r="E16" s="33" t="str">
        <f>IF(入力!C7="","",入力!C7)</f>
        <v>ヤマダ</v>
      </c>
      <c r="F16" s="33" t="str">
        <f>IF(入力!E7="","",入力!E7)</f>
        <v>タカシ</v>
      </c>
      <c r="G16" s="33">
        <f>IF(入力!G7="","",入力!G7)</f>
        <v>512317246</v>
      </c>
      <c r="H16" s="33">
        <f>IF(入力!J7="","",入力!J7)</f>
        <v>14092</v>
      </c>
      <c r="I16" s="33">
        <f>IF(入力!M7="","",入力!M7)</f>
        <v>325863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埼玉県さいたま市岩槻区府内4-3-20</v>
      </c>
      <c r="U16" s="33" t="str">
        <f>IF(入力!AL7="","",入力!AL7)</f>
        <v>090</v>
      </c>
      <c r="V16" s="33" t="str">
        <f>IF(入力!AK8="","",入力!AK8)</f>
        <v>3219</v>
      </c>
      <c r="W16" s="33" t="str">
        <f>IF(入力!AP8="","",入力!AP8)</f>
        <v>6624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高橋</v>
      </c>
      <c r="D17" s="33" t="str">
        <f>IF(入力!E10="","",入力!E10)</f>
        <v>信志</v>
      </c>
      <c r="E17" s="33" t="str">
        <f>IF(入力!C9="","",入力!C9)</f>
        <v>タカハシ</v>
      </c>
      <c r="F17" s="33" t="str">
        <f>IF(入力!E9="","",入力!E9)</f>
        <v>シンジ</v>
      </c>
      <c r="G17" s="33">
        <f>IF(入力!G9="","",入力!G9)</f>
        <v>508326147</v>
      </c>
      <c r="H17" s="33">
        <f>IF(入力!J9="","",入力!J9)</f>
        <v>14051</v>
      </c>
      <c r="I17" s="33">
        <f>IF(入力!M9="","",入力!M9)</f>
        <v>9100118920</v>
      </c>
      <c r="J17" s="33"/>
      <c r="K17" s="33"/>
      <c r="L17" s="33">
        <f>IF(入力!AT9="","",入力!AT9)</f>
        <v>74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市原市瀬又684-12</v>
      </c>
      <c r="U17" s="33" t="str">
        <f>IF(入力!AL9="","",入力!AL9)</f>
        <v>090</v>
      </c>
      <c r="V17" s="33" t="str">
        <f>IF(入力!AK10="","",入力!AK10)</f>
        <v>1804</v>
      </c>
      <c r="W17" s="33" t="str">
        <f>IF(入力!AP10="","",入力!AP10)</f>
        <v>5000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金木</v>
      </c>
      <c r="D20" s="33" t="str">
        <f>IF(入力!E12="","",入力!E12)</f>
        <v>勇</v>
      </c>
      <c r="E20" s="33" t="str">
        <f>IF(入力!C11="","",入力!C11)</f>
        <v>カネキ</v>
      </c>
      <c r="F20" s="33" t="str">
        <f>IF(入力!E11="","",入力!E11)</f>
        <v>イサム</v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61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千葉市中央区浜野町1228-6</v>
      </c>
      <c r="U20" s="33" t="str">
        <f>IF(入力!AL11="","",入力!AL11)</f>
        <v>090</v>
      </c>
      <c r="V20" s="33" t="str">
        <f>IF(入力!AK12="","",入力!AK12)</f>
        <v>7949</v>
      </c>
      <c r="W20" s="33" t="str">
        <f>IF(入力!AP12="","",入力!AP12)</f>
        <v>9448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多恵子</v>
      </c>
      <c r="E22" s="33" t="str">
        <f>IF(入力!C15="","",入力!C15)</f>
        <v>ナカムラ</v>
      </c>
      <c r="F22" s="33" t="str">
        <f>IF(入力!E15="","",入力!E15)</f>
        <v>タエコ</v>
      </c>
      <c r="G22" s="33"/>
      <c r="H22" s="33"/>
      <c r="I22" s="33"/>
      <c r="J22" s="33"/>
      <c r="K22" s="33"/>
      <c r="L22" s="33">
        <f>IF(入力!AT15="","",入力!AT15)</f>
        <v>39</v>
      </c>
      <c r="M22" s="33"/>
      <c r="N22" s="33">
        <f>IF(入力!C21="","",入力!C21)</f>
        <v>90</v>
      </c>
      <c r="O22" s="33">
        <f>IF(入力!E21="","",入力!E21)</f>
        <v>4254</v>
      </c>
      <c r="P22" s="33">
        <f>IF(入力!G21="","",入力!G21)</f>
        <v>3968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千葉市緑区誉田町1-958-34</v>
      </c>
      <c r="U22" s="33" t="str">
        <f>IF(入力!AL15="","",入力!AL15)</f>
        <v>090</v>
      </c>
      <c r="V22" s="33" t="str">
        <f>IF(入力!AK16="","",入力!AK16)</f>
        <v>4254</v>
      </c>
      <c r="W22" s="33" t="str">
        <f>IF(入力!AP16="","",入力!AP16)</f>
        <v>3968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浅井</v>
      </c>
      <c r="D23" s="33" t="str">
        <f>IF(入力!$E$14="","",入力!$E$14)</f>
        <v>友美</v>
      </c>
      <c r="E23" s="33" t="str">
        <f>IF(入力!$C$13="","",入力!$C$13)</f>
        <v>アサイ</v>
      </c>
      <c r="F23" s="33" t="str">
        <f>IF(入力!$E$13="","",入力!$E$13)</f>
        <v>トモミ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黒岩</v>
      </c>
      <c r="D24" s="75" t="str">
        <f>VLOOKUP($B$51,$A$53:$F$352,4)</f>
        <v>優海</v>
      </c>
      <c r="E24" s="75" t="str">
        <f>VLOOKUP($B$51,$A$53:$F$352,5)</f>
        <v>クロイワ</v>
      </c>
      <c r="F24" s="75" t="str">
        <f>VLOOKUP($B$51,$A$53:$F$352,6)</f>
        <v>ユマ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黒岩</v>
      </c>
      <c r="D53" s="33" t="str">
        <f>IF(入力!E26="","",入力!E26)</f>
        <v>優海</v>
      </c>
      <c r="E53" s="33" t="str">
        <f>IF(入力!C25="","",入力!C25)</f>
        <v>クロイワ</v>
      </c>
      <c r="F53" s="33" t="str">
        <f>IF(入力!E25="","",入力!E25)</f>
        <v>ユマ</v>
      </c>
      <c r="G53" s="33">
        <f>IF(入力!M25="","",入力!M25)</f>
        <v>514384226</v>
      </c>
      <c r="H53" s="33" t="str">
        <f>IF(入力!I25="","",入力!I25)</f>
        <v>千葉市立蘇我小学校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柳</v>
      </c>
      <c r="D54" s="33" t="str">
        <f>IF(入力!E28="","",入力!E28)</f>
        <v>千嘉</v>
      </c>
      <c r="E54" s="33" t="str">
        <f>IF(入力!C27="","",入力!C27)</f>
        <v>ヤナギ</v>
      </c>
      <c r="F54" s="33" t="str">
        <f>IF(入力!E27="","",入力!E27)</f>
        <v>チカ</v>
      </c>
      <c r="G54" s="33">
        <f>IF(入力!M27="","",入力!M27)</f>
        <v>512467533</v>
      </c>
      <c r="H54" s="33" t="str">
        <f>IF(入力!I27="","",入力!I27)</f>
        <v>千葉市立西小中台小学校</v>
      </c>
      <c r="I54" s="33">
        <f>IF(入力!G27="","",入力!G27)</f>
        <v>6</v>
      </c>
      <c r="J54" s="33">
        <f>IF(入力!P27="","",入力!P27)</f>
        <v>173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浅井</v>
      </c>
      <c r="D55" s="33" t="str">
        <f>IF(入力!E30="","",入力!E30)</f>
        <v>美唯</v>
      </c>
      <c r="E55" s="33" t="str">
        <f>IF(入力!C29="","",入力!C29)</f>
        <v>アサイ</v>
      </c>
      <c r="F55" s="33" t="str">
        <f>IF(入力!E29="","",入力!E29)</f>
        <v>ミイ</v>
      </c>
      <c r="G55" s="33">
        <f>IF(入力!M29="","",入力!M29)</f>
        <v>512467500</v>
      </c>
      <c r="H55" s="33" t="str">
        <f>IF(入力!I29="","",入力!I29)</f>
        <v>千葉市立真砂東小学校</v>
      </c>
      <c r="I55" s="33">
        <f>IF(入力!G29="","",入力!G29)</f>
        <v>6</v>
      </c>
      <c r="J55" s="33">
        <f>IF(入力!P29="","",入力!P29)</f>
        <v>163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櫻庭</v>
      </c>
      <c r="D56" s="33" t="str">
        <f>IF(入力!E32="","",入力!E32)</f>
        <v>愛來</v>
      </c>
      <c r="E56" s="33" t="str">
        <f>IF(入力!C31="","",入力!C31)</f>
        <v>サクラバ</v>
      </c>
      <c r="F56" s="33" t="str">
        <f>IF(入力!E31="","",入力!E31)</f>
        <v>アイラ</v>
      </c>
      <c r="G56" s="33">
        <f>IF(入力!M31="","",入力!M31)</f>
        <v>516826158</v>
      </c>
      <c r="H56" s="33" t="str">
        <f>IF(入力!I31="","",入力!I31)</f>
        <v>市原市辰巳台東小学校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泉</v>
      </c>
      <c r="D57" s="33" t="str">
        <f>IF(入力!E34="","",入力!E34)</f>
        <v>茉莉加</v>
      </c>
      <c r="E57" s="33" t="str">
        <f>IF(入力!C33="","",入力!C33)</f>
        <v>イズミ</v>
      </c>
      <c r="F57" s="33" t="str">
        <f>IF(入力!E33="","",入力!E33)</f>
        <v>マリカ</v>
      </c>
      <c r="G57" s="33">
        <f>IF(入力!M33="","",入力!M33)</f>
        <v>516826111</v>
      </c>
      <c r="H57" s="33" t="str">
        <f>IF(入力!I33="","",入力!I33)</f>
        <v>市原市辰巳台東小学校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三瓶</v>
      </c>
      <c r="D58" s="33" t="str">
        <f>IF(入力!E36="","",入力!E36)</f>
        <v>桃佳</v>
      </c>
      <c r="E58" s="33" t="str">
        <f>IF(入力!C35="","",入力!C35)</f>
        <v>サンペイ</v>
      </c>
      <c r="F58" s="33" t="str">
        <f>IF(入力!E35="","",入力!E35)</f>
        <v>モモカ</v>
      </c>
      <c r="G58" s="33">
        <f>IF(入力!M35="","",入力!M35)</f>
        <v>515426061</v>
      </c>
      <c r="H58" s="33" t="str">
        <f>IF(入力!I35="","",入力!I35)</f>
        <v>千葉市立大森小学校</v>
      </c>
      <c r="I58" s="33">
        <f>IF(入力!G35="","",入力!G35)</f>
        <v>6</v>
      </c>
      <c r="J58" s="33">
        <f>IF(入力!P35="","",入力!P35)</f>
        <v>161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大越</v>
      </c>
      <c r="D59" s="33" t="str">
        <f>IF(入力!E38="","",入力!E38)</f>
        <v>香織子</v>
      </c>
      <c r="E59" s="33" t="str">
        <f>IF(入力!C37="","",入力!C37)</f>
        <v>オオコシ</v>
      </c>
      <c r="F59" s="33" t="str">
        <f>IF(入力!E37="","",入力!E37)</f>
        <v>カホルコ</v>
      </c>
      <c r="G59" s="33">
        <f>IF(入力!M37="","",入力!M37)</f>
        <v>516826137</v>
      </c>
      <c r="H59" s="33" t="str">
        <f>IF(入力!I37="","",入力!I37)</f>
        <v>市原市立八幡小学校</v>
      </c>
      <c r="I59" s="33">
        <f>IF(入力!G37="","",入力!G37)</f>
        <v>6</v>
      </c>
      <c r="J59" s="33">
        <f>IF(入力!P37="","",入力!P37)</f>
        <v>163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石井</v>
      </c>
      <c r="D60" s="33" t="str">
        <f>IF(入力!E40="","",入力!E40)</f>
        <v>亜華羽</v>
      </c>
      <c r="E60" s="33" t="str">
        <f>IF(入力!C39="","",入力!C39)</f>
        <v>イシイ</v>
      </c>
      <c r="F60" s="33" t="str">
        <f>IF(入力!E39="","",入力!E39)</f>
        <v>アゲハ</v>
      </c>
      <c r="G60" s="33">
        <f>IF(入力!M39="","",入力!M39)</f>
        <v>516978412</v>
      </c>
      <c r="H60" s="33" t="str">
        <f>IF(入力!I39="","",入力!I39)</f>
        <v>千葉市立寒川小学校</v>
      </c>
      <c r="I60" s="33">
        <f>IF(入力!G39="","",入力!G39)</f>
        <v>6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上原</v>
      </c>
      <c r="D61" s="33" t="str">
        <f>IF(入力!E42="","",入力!E42)</f>
        <v>古都奈</v>
      </c>
      <c r="E61" s="33" t="str">
        <f>IF(入力!C41="","",入力!C41)</f>
        <v>ウエハラ</v>
      </c>
      <c r="F61" s="33" t="str">
        <f>IF(入力!E41="","",入力!E41)</f>
        <v>コトナ</v>
      </c>
      <c r="G61" s="33">
        <f>IF(入力!M41="","",入力!M41)</f>
        <v>516978425</v>
      </c>
      <c r="H61" s="33" t="str">
        <f>IF(入力!I41="","",入力!I41)</f>
        <v>千葉市立千草台小学校</v>
      </c>
      <c r="I61" s="33">
        <f>IF(入力!G41="","",入力!G41)</f>
        <v>4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香川</v>
      </c>
      <c r="D62" s="33" t="str">
        <f>IF(入力!E44="","",入力!E44)</f>
        <v>くるみ</v>
      </c>
      <c r="E62" s="33" t="str">
        <f>IF(入力!C43="","",入力!C43)</f>
        <v>カガワ</v>
      </c>
      <c r="F62" s="33" t="str">
        <f>IF(入力!E43="","",入力!E43)</f>
        <v>クルミ</v>
      </c>
      <c r="G62" s="33">
        <f>IF(入力!M43="","",入力!M43)</f>
        <v>516736766</v>
      </c>
      <c r="H62" s="33" t="str">
        <f>IF(入力!I43="","",入力!I43)</f>
        <v>千葉市立大森小学校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中村</v>
      </c>
      <c r="D63" s="33" t="str">
        <f>IF(入力!E46="","",入力!E46)</f>
        <v>心海</v>
      </c>
      <c r="E63" s="33" t="str">
        <f>IF(入力!C45="","",入力!C45)</f>
        <v>ナカムラ</v>
      </c>
      <c r="F63" s="33" t="str">
        <f>IF(入力!E45="","",入力!E45)</f>
        <v>ココミ</v>
      </c>
      <c r="G63" s="33">
        <f>IF(入力!M45="","",入力!M45)</f>
        <v>516826175</v>
      </c>
      <c r="H63" s="33" t="str">
        <f>IF(入力!I45="","",入力!I45)</f>
        <v>千葉市立誉田小学校</v>
      </c>
      <c r="I63" s="33">
        <f>IF(入力!G45="","",入力!G45)</f>
        <v>3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taeko</cp:lastModifiedBy>
  <cp:lastPrinted>2016-05-09T15:17:35Z</cp:lastPrinted>
  <dcterms:created xsi:type="dcterms:W3CDTF">2014-04-05T09:56:00Z</dcterms:created>
  <dcterms:modified xsi:type="dcterms:W3CDTF">2018-05-13T12:09:49Z</dcterms:modified>
</cp:coreProperties>
</file>