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"/>
    </mc:Choice>
  </mc:AlternateContent>
  <xr:revisionPtr revIDLastSave="0" documentId="13_ncr:1_{7FA81596-28AF-4436-A9CF-104708508578}" xr6:coauthVersionLast="46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<sst xmlns="http://schemas.openxmlformats.org/spreadsheetml/2006/main" count="280" uniqueCount="211">
  <si>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</si>
  <si>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</si>
  <si>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</si>
  <si>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</si>
  <si>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</si>
  <si>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</si>
  <si>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</si>
  <si>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</si>
  <si>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</si>
  <si>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</si>
  <si>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</si>
  <si>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</si>
  <si>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</si>
  <si>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</si>
  <si>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</si>
  <si>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</si>
  <si>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</si>
  <si>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</si>
  <si>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</si>
  <si>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</si>
  <si>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</si>
  <si>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</si>
  <si>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</si>
  <si>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</si>
  <si>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</si>
  <si>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</si>
  <si>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</si>
  <si>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</si>
  <si>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</si>
  <si>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</si>
  <si>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</si>
  <si>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</si>
  <si>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</si>
  <si>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</si>
  <si>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</si>
  <si>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</si>
  <si>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</si>
  <si>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</si>
  <si>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</si>
  <si>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</si>
  <si>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</si>
  <si>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</si>
  <si>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</si>
  <si>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</si>
  <si>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</si>
  <si>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</si>
  <si>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</si>
  <si>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</si>
  <si>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</si>
  <si>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</si>
  <si>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</si>
  <si>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</si>
  <si>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</si>
  <si>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</si>
  <si>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</si>
  <si>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</si>
  <si>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</si>
  <si>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</si>
  <si>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</si>
  <si>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</si>
  <si>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</si>
  <si>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</si>
  <si>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</si>
  <si>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</si>
  <si>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</si>
  <si>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</si>
  <si>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</si>
  <si>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</si>
  <si>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</si>
  <si>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</si>
  <si>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</si>
  <si>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</si>
  <si>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</si>
  <si>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</si>
  <si>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</si>
  <si>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</si>
  <si>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</si>
  <si>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</si>
  <si>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</si>
  <si>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</si>
  <si>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</si>
  <si>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</si>
  <si>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</si>
  <si>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</si>
  <si>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</si>
  <si>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</si>
  <si>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</si>
  <si>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</si>
  <si>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</si>
  <si>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</si>
  <si>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</si>
  <si>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</si>
  <si>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</si>
  <si>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</si>
  <si>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</si>
  <si>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</si>
  <si>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</si>
  <si>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</si>
  <si>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</si>
  <si>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</si>
  <si>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</si>
  <si>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</si>
  <si>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</si>
  <si>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</si>
  <si>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</si>
  <si>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</si>
  <si>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</si>
  <si>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</si>
  <si>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</si>
  <si>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</si>
  <si>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</si>
  <si>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</si>
  <si>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</si>
  <si>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</si>
  <si>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</si>
  <si>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</si>
  <si>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</si>
  <si>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</si>
  <si>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</si>
  <si>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</si>
  <si>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</si>
  <si>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</si>
  <si>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</si>
  <si>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</si>
  <si>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</si>
  <si>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</si>
  <si>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</si>
  <si>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</si>
  <si>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</si>
  <si>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</si>
  <si>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</si>
  <si>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</si>
  <si>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</si>
  <si>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千葉市稲毛区</t>
    <rPh sb="0" eb="3">
      <t>チバシ</t>
    </rPh>
    <rPh sb="3" eb="6">
      <t>イナゲク</t>
    </rPh>
    <phoneticPr fontId="2"/>
  </si>
  <si>
    <t>総武線</t>
    <rPh sb="0" eb="3">
      <t>ソウブセン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</si>
  <si>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</si>
  <si>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</si>
  <si>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</si>
  <si>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ﾀｹｳﾁ</t>
    <phoneticPr fontId="2"/>
  </si>
  <si>
    <t>ｼﾞｭﾝ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</si>
  <si>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</si>
  <si>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</si>
  <si>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ｶﾏﾀ</t>
    <phoneticPr fontId="2"/>
  </si>
  <si>
    <t>ﾋﾃﾞｷ</t>
    <phoneticPr fontId="2"/>
  </si>
  <si>
    <t>千葉市稲毛区小仲台6-32-7</t>
    <rPh sb="0" eb="6">
      <t>チバシイナゲク</t>
    </rPh>
    <rPh sb="6" eb="9">
      <t>コナカダイ</t>
    </rPh>
    <phoneticPr fontId="2"/>
  </si>
  <si>
    <t>263</t>
    <phoneticPr fontId="2"/>
  </si>
  <si>
    <t>0043</t>
    <phoneticPr fontId="2"/>
  </si>
  <si>
    <t>千葉市稲毛区宮野木町2138-3</t>
    <rPh sb="0" eb="2">
      <t>チバ</t>
    </rPh>
    <rPh sb="2" eb="3">
      <t>シ</t>
    </rPh>
    <rPh sb="3" eb="5">
      <t>イナゲ</t>
    </rPh>
    <rPh sb="5" eb="6">
      <t>ク</t>
    </rPh>
    <rPh sb="6" eb="9">
      <t>ミヤノギ</t>
    </rPh>
    <rPh sb="9" eb="10">
      <t>マチ</t>
    </rPh>
    <phoneticPr fontId="2"/>
  </si>
  <si>
    <t>090</t>
    <phoneticPr fontId="2"/>
  </si>
  <si>
    <t>3768</t>
    <phoneticPr fontId="2"/>
  </si>
  <si>
    <t>3483</t>
    <phoneticPr fontId="2"/>
  </si>
  <si>
    <t>8348</t>
    <phoneticPr fontId="2"/>
  </si>
  <si>
    <t>0677</t>
    <phoneticPr fontId="2"/>
  </si>
  <si>
    <t>ﾃｯﾍﾟﾝ</t>
    <phoneticPr fontId="2"/>
  </si>
  <si>
    <t>0054</t>
    <phoneticPr fontId="2"/>
  </si>
  <si>
    <t>①</t>
    <phoneticPr fontId="2"/>
  </si>
  <si>
    <t>馬場</t>
    <rPh sb="0" eb="2">
      <t>ババ</t>
    </rPh>
    <phoneticPr fontId="2"/>
  </si>
  <si>
    <t>なずな</t>
    <phoneticPr fontId="2"/>
  </si>
  <si>
    <t>ﾊﾞﾊﾞ</t>
    <phoneticPr fontId="2"/>
  </si>
  <si>
    <t>ﾅｽﾞﾅ</t>
    <phoneticPr fontId="2"/>
  </si>
  <si>
    <t>てっぺんは千葉市稲毛区を中心に活動しています。“誰かじゃなく、全員が主役”をテーマに、日々練習をがんばってきました。大会が開催されることに感謝し、チーム一丸となって1試合でも多くコートに立つことを目指します。</t>
    <phoneticPr fontId="2"/>
  </si>
  <si>
    <t>野中</t>
    <rPh sb="0" eb="2">
      <t>ノナカ</t>
    </rPh>
    <phoneticPr fontId="2"/>
  </si>
  <si>
    <t>梨杏</t>
    <rPh sb="0" eb="2">
      <t>ナシアン</t>
    </rPh>
    <phoneticPr fontId="2"/>
  </si>
  <si>
    <t>ﾉﾅｶ</t>
    <phoneticPr fontId="2"/>
  </si>
  <si>
    <t>ﾘﾅ</t>
    <phoneticPr fontId="2"/>
  </si>
  <si>
    <t>米山</t>
    <rPh sb="0" eb="2">
      <t>ヨネヤマ</t>
    </rPh>
    <phoneticPr fontId="2"/>
  </si>
  <si>
    <t>佳音</t>
    <rPh sb="0" eb="2">
      <t>カノン</t>
    </rPh>
    <phoneticPr fontId="2"/>
  </si>
  <si>
    <t>ﾖﾈﾔﾏ</t>
    <phoneticPr fontId="2"/>
  </si>
  <si>
    <t>ｶﾉﾝ</t>
    <phoneticPr fontId="2"/>
  </si>
  <si>
    <t>濵﨑</t>
    <phoneticPr fontId="2"/>
  </si>
  <si>
    <t>結衣</t>
    <rPh sb="0" eb="2">
      <t>ユイ</t>
    </rPh>
    <phoneticPr fontId="2"/>
  </si>
  <si>
    <t>ﾊﾏｻｷ</t>
    <phoneticPr fontId="2"/>
  </si>
  <si>
    <t>ﾕｲ</t>
    <phoneticPr fontId="2"/>
  </si>
  <si>
    <t>小中台南小学校</t>
    <rPh sb="0" eb="7">
      <t>コナカダイミナミショウガッコウ</t>
    </rPh>
    <phoneticPr fontId="2"/>
  </si>
  <si>
    <t>稲毛小学校</t>
    <rPh sb="0" eb="5">
      <t>イナゲショウガッコウ</t>
    </rPh>
    <phoneticPr fontId="2"/>
  </si>
  <si>
    <t>園生小学校</t>
    <rPh sb="0" eb="5">
      <t>ソノイキルショウガッコウ</t>
    </rPh>
    <phoneticPr fontId="2"/>
  </si>
  <si>
    <t>竹本</t>
    <rPh sb="0" eb="2">
      <t>タケモト</t>
    </rPh>
    <phoneticPr fontId="2"/>
  </si>
  <si>
    <t>彩芽</t>
    <rPh sb="0" eb="2">
      <t>アヤメ</t>
    </rPh>
    <phoneticPr fontId="2"/>
  </si>
  <si>
    <t>ﾀｹﾓﾄ</t>
    <phoneticPr fontId="2"/>
  </si>
  <si>
    <t>ｱﾔﾒ</t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</si>
  <si>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</si>
  <si>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</si>
  <si>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ｳｽｲ</t>
    <phoneticPr fontId="2"/>
  </si>
  <si>
    <t>ﾐｸ</t>
    <phoneticPr fontId="2"/>
  </si>
  <si>
    <t>小笠原</t>
    <rPh sb="0" eb="3">
      <t>オガサワラ</t>
    </rPh>
    <phoneticPr fontId="2"/>
  </si>
  <si>
    <t>さやか</t>
    <phoneticPr fontId="2"/>
  </si>
  <si>
    <t>ｵｶﾞｻﾜﾗ</t>
    <phoneticPr fontId="2"/>
  </si>
  <si>
    <t>ｻﾔｶ</t>
    <phoneticPr fontId="2"/>
  </si>
  <si>
    <t>井料</t>
    <rPh sb="0" eb="2">
      <t>イリョウ</t>
    </rPh>
    <phoneticPr fontId="2"/>
  </si>
  <si>
    <t>遥海</t>
    <rPh sb="0" eb="1">
      <t>ハルカ</t>
    </rPh>
    <rPh sb="1" eb="2">
      <t>ウミ</t>
    </rPh>
    <phoneticPr fontId="2"/>
  </si>
  <si>
    <t>ｲﾘｮｳ</t>
    <phoneticPr fontId="2"/>
  </si>
  <si>
    <t>ﾊﾙｶ</t>
    <phoneticPr fontId="2"/>
  </si>
  <si>
    <t>宮野木小学校</t>
    <rPh sb="0" eb="6">
      <t>ミヤノギショウガッコウ</t>
    </rPh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</si>
  <si>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</si>
  <si>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</si>
  <si>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ｲｹｶﾞﾐ</t>
    <phoneticPr fontId="2"/>
  </si>
  <si>
    <t>ｱｶﾘ</t>
    <phoneticPr fontId="2"/>
  </si>
  <si>
    <t>今出</t>
    <rPh sb="0" eb="2">
      <t>イマデ</t>
    </rPh>
    <phoneticPr fontId="2"/>
  </si>
  <si>
    <t>心桜</t>
    <rPh sb="0" eb="1">
      <t>ココロ</t>
    </rPh>
    <rPh sb="1" eb="2">
      <t>サクラ</t>
    </rPh>
    <phoneticPr fontId="2"/>
  </si>
  <si>
    <t>ｲﾏﾃﾞ</t>
    <phoneticPr fontId="2"/>
  </si>
  <si>
    <t>ｺﾊﾙ</t>
    <phoneticPr fontId="2"/>
  </si>
  <si>
    <t>花園小学校</t>
    <rPh sb="0" eb="5">
      <t>ハナゾノショウガッコウ</t>
    </rPh>
    <phoneticPr fontId="2"/>
  </si>
  <si>
    <t>関谷</t>
    <rPh sb="0" eb="2">
      <t>セキヤ</t>
    </rPh>
    <phoneticPr fontId="2"/>
  </si>
  <si>
    <t>日陽璃</t>
    <rPh sb="0" eb="1">
      <t>ヒ</t>
    </rPh>
    <rPh sb="1" eb="2">
      <t>ヨウ</t>
    </rPh>
    <rPh sb="2" eb="3">
      <t>リ</t>
    </rPh>
    <phoneticPr fontId="2"/>
  </si>
  <si>
    <t>ｾｷﾔ</t>
    <phoneticPr fontId="2"/>
  </si>
  <si>
    <t>ﾋﾖﾘ</t>
    <phoneticPr fontId="2"/>
  </si>
  <si>
    <t>清水</t>
    <rPh sb="0" eb="2">
      <t>シミズ</t>
    </rPh>
    <phoneticPr fontId="2"/>
  </si>
  <si>
    <t>美幸</t>
    <rPh sb="0" eb="2">
      <t>ミユキ</t>
    </rPh>
    <phoneticPr fontId="2"/>
  </si>
  <si>
    <t>ｼﾐｽﾞ</t>
    <phoneticPr fontId="2"/>
  </si>
  <si>
    <t>ﾐﾕｷ</t>
    <phoneticPr fontId="2"/>
  </si>
  <si>
    <t>草野小学校</t>
    <rPh sb="0" eb="2">
      <t>クサノ</t>
    </rPh>
    <rPh sb="2" eb="5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</si>
</sst>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55" zoomScaleNormal="100" zoomScaleSheetLayoutView="55" workbookViewId="0">
      <selection activeCell="AC44" sqref="AC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8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spans="1:51" ht="14.4" customHeight="1">
      <c r="A2" s="121" t="s">
        <v>121</v>
      </c>
      <c r="B2" s="122"/>
      <c r="C2" s="123" t="s">
        <v>153</v>
      </c>
      <c r="D2" s="124"/>
      <c r="E2" s="124"/>
      <c r="F2" s="124"/>
      <c r="G2" s="124"/>
      <c r="H2" s="124"/>
      <c r="I2" s="125"/>
      <c r="J2" s="95" t="s">
        <v>119</v>
      </c>
      <c r="K2" s="233"/>
      <c r="L2" s="233"/>
      <c r="M2" s="233"/>
      <c r="N2" s="233"/>
      <c r="O2" s="234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30" t="s">
        <v>91</v>
      </c>
      <c r="K3" s="231"/>
      <c r="L3" s="231"/>
      <c r="M3" s="231"/>
      <c r="N3" s="231"/>
      <c r="O3" s="232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3" t="s">
        <v>113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2" t="s">
        <v>123</v>
      </c>
      <c r="B4" s="243"/>
      <c r="C4" s="235">
        <v>434147114</v>
      </c>
      <c r="D4" s="236"/>
      <c r="E4" s="236"/>
      <c r="F4" s="236"/>
      <c r="G4" s="236"/>
      <c r="H4" s="236"/>
      <c r="I4" s="237"/>
      <c r="J4" s="246" t="s">
        <v>117</v>
      </c>
      <c r="K4" s="247"/>
      <c r="L4" s="247"/>
      <c r="M4" s="247"/>
      <c r="N4" s="247"/>
      <c r="O4" s="248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5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116</v>
      </c>
      <c r="B5" s="245"/>
      <c r="C5" s="238"/>
      <c r="D5" s="239"/>
      <c r="E5" s="239"/>
      <c r="F5" s="239"/>
      <c r="G5" s="239"/>
      <c r="H5" s="239"/>
      <c r="I5" s="240"/>
      <c r="J5" s="211">
        <v>22007</v>
      </c>
      <c r="K5" s="211"/>
      <c r="L5" s="211"/>
      <c r="M5" s="211"/>
      <c r="N5" s="211"/>
      <c r="O5" s="211"/>
      <c r="P5" s="179" t="s">
        <v>134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135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12" t="s">
        <v>81</v>
      </c>
      <c r="H6" s="212"/>
      <c r="I6" s="212"/>
      <c r="J6" s="212" t="s">
        <v>2</v>
      </c>
      <c r="K6" s="212"/>
      <c r="L6" s="212"/>
      <c r="M6" s="212" t="s">
        <v>3</v>
      </c>
      <c r="N6" s="212"/>
      <c r="O6" s="212"/>
      <c r="P6" s="158" t="s">
        <v>95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7" t="s">
        <v>124</v>
      </c>
    </row>
    <row r="7" spans="1:51" ht="13.5" customHeight="1">
      <c r="A7" s="77"/>
      <c r="B7" s="148"/>
      <c r="C7" s="113" t="s">
        <v>138</v>
      </c>
      <c r="D7" s="114"/>
      <c r="E7" s="115" t="s">
        <v>139</v>
      </c>
      <c r="F7" s="116"/>
      <c r="G7" s="213">
        <v>510696283</v>
      </c>
      <c r="H7" s="213"/>
      <c r="I7" s="213"/>
      <c r="J7" s="213"/>
      <c r="K7" s="213"/>
      <c r="L7" s="213"/>
      <c r="M7" s="213"/>
      <c r="N7" s="213"/>
      <c r="O7" s="213"/>
      <c r="P7" s="186" t="s">
        <v>7</v>
      </c>
      <c r="Q7" s="187"/>
      <c r="R7" s="150" t="s">
        <v>145</v>
      </c>
      <c r="S7" s="151"/>
      <c r="T7" s="151"/>
      <c r="U7" s="151"/>
      <c r="V7" s="30" t="s">
        <v>8</v>
      </c>
      <c r="W7" s="139" t="s">
        <v>146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148</v>
      </c>
      <c r="AM7" s="63"/>
      <c r="AN7" s="63"/>
      <c r="AO7" s="63"/>
      <c r="AP7" s="63"/>
      <c r="AQ7" s="63"/>
      <c r="AR7" s="63"/>
      <c r="AS7" s="39" t="s">
        <v>10</v>
      </c>
      <c r="AT7" s="56">
        <v>33</v>
      </c>
    </row>
    <row r="8" spans="1:51" ht="18" customHeight="1">
      <c r="A8" s="77"/>
      <c r="B8" s="148"/>
      <c r="C8" s="117" t="s">
        <v>136</v>
      </c>
      <c r="D8" s="118"/>
      <c r="E8" s="119" t="s">
        <v>137</v>
      </c>
      <c r="F8" s="120"/>
      <c r="G8" s="213"/>
      <c r="H8" s="213"/>
      <c r="I8" s="213"/>
      <c r="J8" s="213"/>
      <c r="K8" s="213"/>
      <c r="L8" s="213"/>
      <c r="M8" s="213"/>
      <c r="N8" s="213"/>
      <c r="O8" s="213"/>
      <c r="P8" s="142" t="s">
        <v>144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149</v>
      </c>
      <c r="AL8" s="65"/>
      <c r="AM8" s="65"/>
      <c r="AN8" s="65"/>
      <c r="AO8" s="40" t="s">
        <v>11</v>
      </c>
      <c r="AP8" s="66" t="s">
        <v>150</v>
      </c>
      <c r="AQ8" s="65"/>
      <c r="AR8" s="65"/>
      <c r="AS8" s="67"/>
      <c r="AT8" s="56"/>
    </row>
    <row r="9" spans="1:51" ht="14.4" customHeight="1">
      <c r="A9" s="77" t="s">
        <v>82</v>
      </c>
      <c r="B9" s="148"/>
      <c r="C9" s="113" t="s">
        <v>142</v>
      </c>
      <c r="D9" s="114"/>
      <c r="E9" s="115" t="s">
        <v>143</v>
      </c>
      <c r="F9" s="116"/>
      <c r="G9" s="213">
        <v>500867652</v>
      </c>
      <c r="H9" s="213"/>
      <c r="I9" s="213"/>
      <c r="J9" s="213">
        <v>283050</v>
      </c>
      <c r="K9" s="213"/>
      <c r="L9" s="213"/>
      <c r="M9" s="213"/>
      <c r="N9" s="213"/>
      <c r="O9" s="213"/>
      <c r="P9" s="186" t="s">
        <v>7</v>
      </c>
      <c r="Q9" s="187"/>
      <c r="R9" s="150" t="s">
        <v>145</v>
      </c>
      <c r="S9" s="151"/>
      <c r="T9" s="151"/>
      <c r="U9" s="151"/>
      <c r="V9" s="30" t="s">
        <v>8</v>
      </c>
      <c r="W9" s="139" t="s">
        <v>154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148</v>
      </c>
      <c r="AM9" s="63"/>
      <c r="AN9" s="63"/>
      <c r="AO9" s="63"/>
      <c r="AP9" s="63"/>
      <c r="AQ9" s="63"/>
      <c r="AR9" s="63"/>
      <c r="AS9" s="39" t="s">
        <v>126</v>
      </c>
      <c r="AT9" s="57">
        <v>49</v>
      </c>
    </row>
    <row r="10" spans="1:51" ht="18" customHeight="1">
      <c r="A10" s="77"/>
      <c r="B10" s="148"/>
      <c r="C10" s="117" t="s">
        <v>140</v>
      </c>
      <c r="D10" s="118"/>
      <c r="E10" s="119" t="s">
        <v>141</v>
      </c>
      <c r="F10" s="120"/>
      <c r="G10" s="213"/>
      <c r="H10" s="213"/>
      <c r="I10" s="213"/>
      <c r="J10" s="213"/>
      <c r="K10" s="213"/>
      <c r="L10" s="213"/>
      <c r="M10" s="213"/>
      <c r="N10" s="213"/>
      <c r="O10" s="213"/>
      <c r="P10" s="142" t="s">
        <v>147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4" t="s">
        <v>151</v>
      </c>
      <c r="AL10" s="65"/>
      <c r="AM10" s="65"/>
      <c r="AN10" s="65"/>
      <c r="AO10" s="40" t="s">
        <v>127</v>
      </c>
      <c r="AP10" s="66" t="s">
        <v>152</v>
      </c>
      <c r="AQ10" s="65"/>
      <c r="AR10" s="65"/>
      <c r="AS10" s="67"/>
      <c r="AT10" s="57"/>
    </row>
    <row r="11" spans="1:51" ht="14.4" customHeight="1">
      <c r="A11" s="77" t="s">
        <v>83</v>
      </c>
      <c r="B11" s="148"/>
      <c r="C11" s="161"/>
      <c r="D11" s="114"/>
      <c r="E11" s="114"/>
      <c r="F11" s="116"/>
      <c r="G11" s="213"/>
      <c r="H11" s="213"/>
      <c r="I11" s="213"/>
      <c r="J11" s="213"/>
      <c r="K11" s="213"/>
      <c r="L11" s="213"/>
      <c r="M11" s="213"/>
      <c r="N11" s="213"/>
      <c r="O11" s="213"/>
      <c r="P11" s="186" t="s">
        <v>7</v>
      </c>
      <c r="Q11" s="187"/>
      <c r="R11" s="151"/>
      <c r="S11" s="151"/>
      <c r="T11" s="151"/>
      <c r="U11" s="151"/>
      <c r="V11" s="30" t="s">
        <v>8</v>
      </c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3"/>
      <c r="AM11" s="63"/>
      <c r="AN11" s="63"/>
      <c r="AO11" s="63"/>
      <c r="AP11" s="63"/>
      <c r="AQ11" s="63"/>
      <c r="AR11" s="63"/>
      <c r="AS11" s="39" t="s">
        <v>126</v>
      </c>
      <c r="AT11" s="57"/>
    </row>
    <row r="12" spans="1:51" ht="18" customHeight="1">
      <c r="A12" s="77"/>
      <c r="B12" s="148"/>
      <c r="C12" s="162"/>
      <c r="D12" s="118"/>
      <c r="E12" s="118"/>
      <c r="F12" s="120"/>
      <c r="G12" s="213"/>
      <c r="H12" s="213"/>
      <c r="I12" s="213"/>
      <c r="J12" s="213"/>
      <c r="K12" s="213"/>
      <c r="L12" s="213"/>
      <c r="M12" s="213"/>
      <c r="N12" s="213"/>
      <c r="O12" s="213"/>
      <c r="P12" s="156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7"/>
      <c r="AL12" s="65"/>
      <c r="AM12" s="65"/>
      <c r="AN12" s="65"/>
      <c r="AO12" s="40" t="s">
        <v>127</v>
      </c>
      <c r="AP12" s="65"/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13" t="s">
        <v>138</v>
      </c>
      <c r="D13" s="114"/>
      <c r="E13" s="115" t="s">
        <v>139</v>
      </c>
      <c r="F13" s="116"/>
      <c r="G13" s="216"/>
      <c r="H13" s="216"/>
      <c r="I13" s="216"/>
      <c r="J13" s="216"/>
      <c r="K13" s="216"/>
      <c r="L13" s="216"/>
      <c r="M13" s="216"/>
      <c r="N13" s="216"/>
      <c r="O13" s="216"/>
      <c r="P13" s="25"/>
      <c r="Q13" s="26"/>
      <c r="R13" s="172"/>
      <c r="S13" s="172"/>
      <c r="T13" s="172"/>
      <c r="U13" s="172"/>
      <c r="V13" s="2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41"/>
      <c r="AL13" s="165"/>
      <c r="AM13" s="165"/>
      <c r="AN13" s="165"/>
      <c r="AO13" s="165"/>
      <c r="AP13" s="165"/>
      <c r="AQ13" s="165"/>
      <c r="AR13" s="165"/>
      <c r="AS13" s="42"/>
      <c r="AT13" s="58"/>
    </row>
    <row r="14" spans="1:51" ht="18" customHeight="1">
      <c r="A14" s="77"/>
      <c r="B14" s="148"/>
      <c r="C14" s="117" t="s">
        <v>136</v>
      </c>
      <c r="D14" s="118"/>
      <c r="E14" s="119" t="s">
        <v>137</v>
      </c>
      <c r="F14" s="120"/>
      <c r="G14" s="216"/>
      <c r="H14" s="216"/>
      <c r="I14" s="216"/>
      <c r="J14" s="216"/>
      <c r="K14" s="216"/>
      <c r="L14" s="216"/>
      <c r="M14" s="216"/>
      <c r="N14" s="216"/>
      <c r="O14" s="216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3"/>
      <c r="AP14" s="170"/>
      <c r="AQ14" s="170"/>
      <c r="AR14" s="170"/>
      <c r="AS14" s="171"/>
      <c r="AT14" s="58"/>
    </row>
    <row r="15" spans="1:51" ht="15" customHeight="1">
      <c r="A15" s="217" t="s">
        <v>98</v>
      </c>
      <c r="B15" s="148"/>
      <c r="C15" s="113" t="s">
        <v>138</v>
      </c>
      <c r="D15" s="114"/>
      <c r="E15" s="115" t="s">
        <v>139</v>
      </c>
      <c r="F15" s="116"/>
      <c r="G15" s="216"/>
      <c r="H15" s="216"/>
      <c r="I15" s="216"/>
      <c r="J15" s="216"/>
      <c r="K15" s="216"/>
      <c r="L15" s="216"/>
      <c r="M15" s="216"/>
      <c r="N15" s="216"/>
      <c r="O15" s="216"/>
      <c r="P15" s="186" t="s">
        <v>7</v>
      </c>
      <c r="Q15" s="187"/>
      <c r="R15" s="150" t="s">
        <v>145</v>
      </c>
      <c r="S15" s="151"/>
      <c r="T15" s="151"/>
      <c r="U15" s="151"/>
      <c r="V15" s="29" t="s">
        <v>8</v>
      </c>
      <c r="W15" s="139" t="s">
        <v>146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148</v>
      </c>
      <c r="AM15" s="63"/>
      <c r="AN15" s="63"/>
      <c r="AO15" s="63"/>
      <c r="AP15" s="63"/>
      <c r="AQ15" s="63"/>
      <c r="AR15" s="63"/>
      <c r="AS15" s="39" t="s">
        <v>126</v>
      </c>
      <c r="AT15" s="57">
        <v>33</v>
      </c>
    </row>
    <row r="16" spans="1:51" ht="18" customHeight="1">
      <c r="A16" s="77"/>
      <c r="B16" s="148"/>
      <c r="C16" s="117" t="s">
        <v>136</v>
      </c>
      <c r="D16" s="118"/>
      <c r="E16" s="119" t="s">
        <v>137</v>
      </c>
      <c r="F16" s="120"/>
      <c r="G16" s="216"/>
      <c r="H16" s="216"/>
      <c r="I16" s="216"/>
      <c r="J16" s="216"/>
      <c r="K16" s="216"/>
      <c r="L16" s="216"/>
      <c r="M16" s="216"/>
      <c r="N16" s="216"/>
      <c r="O16" s="216"/>
      <c r="P16" s="142" t="s">
        <v>144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149</v>
      </c>
      <c r="AL16" s="65"/>
      <c r="AM16" s="65"/>
      <c r="AN16" s="65"/>
      <c r="AO16" s="40" t="s">
        <v>127</v>
      </c>
      <c r="AP16" s="66" t="s">
        <v>150</v>
      </c>
      <c r="AQ16" s="65"/>
      <c r="AR16" s="65"/>
      <c r="AS16" s="67"/>
      <c r="AT16" s="57"/>
    </row>
    <row r="17" spans="1:46">
      <c r="A17" s="77" t="s">
        <v>0</v>
      </c>
      <c r="B17" s="148"/>
      <c r="C17" s="205" t="str">
        <f>IF(P16="","",P16)</f>
        <v>千葉市稲毛区小仲台6-32-7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48"/>
      <c r="C19" s="205" t="str">
        <f>IF(AL15="","",AL15&amp;"-"&amp;AK16&amp;"-"&amp;AP16)</f>
        <v>090-3768-3483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48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48"/>
      <c r="C21" s="226"/>
      <c r="D21" s="218"/>
      <c r="E21" s="218"/>
      <c r="F21" s="218"/>
      <c r="G21" s="218"/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0"/>
      <c r="B22" s="241"/>
      <c r="C22" s="227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4" t="s">
        <v>130</v>
      </c>
      <c r="B23" s="146" t="s">
        <v>86</v>
      </c>
      <c r="C23" s="206" t="s">
        <v>105</v>
      </c>
      <c r="D23" s="207"/>
      <c r="E23" s="208" t="s">
        <v>106</v>
      </c>
      <c r="F23" s="209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5"/>
      <c r="B24" s="148"/>
      <c r="C24" s="194" t="s">
        <v>103</v>
      </c>
      <c r="D24" s="195"/>
      <c r="E24" s="196" t="s">
        <v>104</v>
      </c>
      <c r="F24" s="197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9">
        <v>1</v>
      </c>
      <c r="B25" s="210" t="s">
        <v>155</v>
      </c>
      <c r="C25" s="113" t="s">
        <v>158</v>
      </c>
      <c r="D25" s="114"/>
      <c r="E25" s="115" t="s">
        <v>159</v>
      </c>
      <c r="F25" s="116"/>
      <c r="G25" s="100">
        <v>6</v>
      </c>
      <c r="H25" s="101"/>
      <c r="I25" s="104" t="s">
        <v>173</v>
      </c>
      <c r="J25" s="105"/>
      <c r="K25" s="105"/>
      <c r="L25" s="101"/>
      <c r="M25" s="100">
        <v>518628062</v>
      </c>
      <c r="N25" s="105"/>
      <c r="O25" s="101"/>
      <c r="P25" s="100">
        <v>159</v>
      </c>
      <c r="Q25" s="105"/>
      <c r="R25" s="105"/>
      <c r="S25" s="105"/>
      <c r="T25" s="107"/>
      <c r="U25" s="1"/>
      <c r="V25" s="1"/>
      <c r="W25" s="1"/>
      <c r="X25" s="1"/>
      <c r="Y25" s="220">
        <v>12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156</v>
      </c>
      <c r="D26" s="118"/>
      <c r="E26" s="119" t="s">
        <v>157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9">
        <v>2</v>
      </c>
      <c r="B27" s="111">
        <v>2</v>
      </c>
      <c r="C27" s="113" t="s">
        <v>163</v>
      </c>
      <c r="D27" s="114"/>
      <c r="E27" s="115" t="s">
        <v>164</v>
      </c>
      <c r="F27" s="116"/>
      <c r="G27" s="100">
        <v>6</v>
      </c>
      <c r="H27" s="101"/>
      <c r="I27" s="104" t="s">
        <v>174</v>
      </c>
      <c r="J27" s="105"/>
      <c r="K27" s="105"/>
      <c r="L27" s="101"/>
      <c r="M27" s="100">
        <v>520452600</v>
      </c>
      <c r="N27" s="105"/>
      <c r="O27" s="101"/>
      <c r="P27" s="100">
        <v>142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161</v>
      </c>
      <c r="D28" s="118"/>
      <c r="E28" s="119" t="s">
        <v>162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9">
        <v>3</v>
      </c>
      <c r="B29" s="111">
        <v>3</v>
      </c>
      <c r="C29" s="113" t="s">
        <v>167</v>
      </c>
      <c r="D29" s="114"/>
      <c r="E29" s="115" t="s">
        <v>168</v>
      </c>
      <c r="F29" s="116"/>
      <c r="G29" s="100">
        <v>6</v>
      </c>
      <c r="H29" s="101"/>
      <c r="I29" s="104" t="s">
        <v>175</v>
      </c>
      <c r="J29" s="105"/>
      <c r="K29" s="105"/>
      <c r="L29" s="101"/>
      <c r="M29" s="100">
        <v>521220130</v>
      </c>
      <c r="N29" s="105"/>
      <c r="O29" s="101"/>
      <c r="P29" s="100">
        <v>154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165</v>
      </c>
      <c r="D30" s="118"/>
      <c r="E30" s="119" t="s">
        <v>166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9">
        <v>4</v>
      </c>
      <c r="B31" s="111">
        <v>4</v>
      </c>
      <c r="C31" s="113" t="s">
        <v>171</v>
      </c>
      <c r="D31" s="114"/>
      <c r="E31" s="115" t="s">
        <v>172</v>
      </c>
      <c r="F31" s="116"/>
      <c r="G31" s="100">
        <v>6</v>
      </c>
      <c r="H31" s="101"/>
      <c r="I31" s="104" t="s">
        <v>174</v>
      </c>
      <c r="J31" s="105"/>
      <c r="K31" s="105"/>
      <c r="L31" s="101"/>
      <c r="M31" s="100">
        <v>521220147</v>
      </c>
      <c r="N31" s="105"/>
      <c r="O31" s="101"/>
      <c r="P31" s="100">
        <v>140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169</v>
      </c>
      <c r="D32" s="118"/>
      <c r="E32" s="119" t="s">
        <v>170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9">
        <v>5</v>
      </c>
      <c r="B33" s="111">
        <v>5</v>
      </c>
      <c r="C33" s="113" t="s">
        <v>178</v>
      </c>
      <c r="D33" s="114"/>
      <c r="E33" s="115" t="s">
        <v>179</v>
      </c>
      <c r="F33" s="116"/>
      <c r="G33" s="100">
        <v>5</v>
      </c>
      <c r="H33" s="101"/>
      <c r="I33" s="104" t="s">
        <v>173</v>
      </c>
      <c r="J33" s="105"/>
      <c r="K33" s="105"/>
      <c r="L33" s="101"/>
      <c r="M33" s="100">
        <v>518850371</v>
      </c>
      <c r="N33" s="105"/>
      <c r="O33" s="101"/>
      <c r="P33" s="100">
        <v>140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176</v>
      </c>
      <c r="D34" s="118"/>
      <c r="E34" s="119" t="s">
        <v>177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9">
        <v>6</v>
      </c>
      <c r="B35" s="111">
        <v>6</v>
      </c>
      <c r="C35" s="113" t="s">
        <v>182</v>
      </c>
      <c r="D35" s="114"/>
      <c r="E35" s="115" t="s">
        <v>183</v>
      </c>
      <c r="F35" s="116"/>
      <c r="G35" s="100">
        <v>5</v>
      </c>
      <c r="H35" s="101"/>
      <c r="I35" s="104" t="s">
        <v>175</v>
      </c>
      <c r="J35" s="105"/>
      <c r="K35" s="105"/>
      <c r="L35" s="101"/>
      <c r="M35" s="100">
        <v>519588150</v>
      </c>
      <c r="N35" s="105"/>
      <c r="O35" s="101"/>
      <c r="P35" s="100">
        <v>147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180</v>
      </c>
      <c r="D36" s="118"/>
      <c r="E36" s="119" t="s">
        <v>181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9">
        <v>7</v>
      </c>
      <c r="B37" s="111">
        <v>7</v>
      </c>
      <c r="C37" s="113" t="s">
        <v>186</v>
      </c>
      <c r="D37" s="114"/>
      <c r="E37" s="115" t="s">
        <v>187</v>
      </c>
      <c r="F37" s="116"/>
      <c r="G37" s="100">
        <v>5</v>
      </c>
      <c r="H37" s="101"/>
      <c r="I37" s="104" t="s">
        <v>173</v>
      </c>
      <c r="J37" s="105"/>
      <c r="K37" s="105"/>
      <c r="L37" s="101"/>
      <c r="M37" s="100">
        <v>519587375</v>
      </c>
      <c r="N37" s="105"/>
      <c r="O37" s="101"/>
      <c r="P37" s="100">
        <v>149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184</v>
      </c>
      <c r="D38" s="118"/>
      <c r="E38" s="119" t="s">
        <v>185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9">
        <v>8</v>
      </c>
      <c r="B39" s="111">
        <v>8</v>
      </c>
      <c r="C39" s="113" t="s">
        <v>190</v>
      </c>
      <c r="D39" s="114"/>
      <c r="E39" s="115" t="s">
        <v>191</v>
      </c>
      <c r="F39" s="116"/>
      <c r="G39" s="100">
        <v>5</v>
      </c>
      <c r="H39" s="101"/>
      <c r="I39" s="104" t="s">
        <v>192</v>
      </c>
      <c r="J39" s="105"/>
      <c r="K39" s="105"/>
      <c r="L39" s="101"/>
      <c r="M39" s="100">
        <v>520452617</v>
      </c>
      <c r="N39" s="105"/>
      <c r="O39" s="101"/>
      <c r="P39" s="100">
        <v>131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188</v>
      </c>
      <c r="D40" s="118"/>
      <c r="E40" s="119" t="s">
        <v>189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9">
        <v>9</v>
      </c>
      <c r="B41" s="111">
        <v>9</v>
      </c>
      <c r="C41" s="113" t="s">
        <v>195</v>
      </c>
      <c r="D41" s="114"/>
      <c r="E41" s="115" t="s">
        <v>196</v>
      </c>
      <c r="F41" s="116"/>
      <c r="G41" s="100">
        <v>4</v>
      </c>
      <c r="H41" s="101"/>
      <c r="I41" s="104" t="s">
        <v>201</v>
      </c>
      <c r="J41" s="105"/>
      <c r="K41" s="105"/>
      <c r="L41" s="101"/>
      <c r="M41" s="100">
        <v>521543697</v>
      </c>
      <c r="N41" s="105"/>
      <c r="O41" s="101"/>
      <c r="P41" s="100">
        <v>135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193</v>
      </c>
      <c r="D42" s="118"/>
      <c r="E42" s="119" t="s">
        <v>194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9">
        <v>10</v>
      </c>
      <c r="B43" s="111">
        <v>10</v>
      </c>
      <c r="C43" s="113" t="s">
        <v>199</v>
      </c>
      <c r="D43" s="114"/>
      <c r="E43" s="115" t="s">
        <v>200</v>
      </c>
      <c r="F43" s="116"/>
      <c r="G43" s="100">
        <v>4</v>
      </c>
      <c r="H43" s="101"/>
      <c r="I43" s="104" t="s">
        <v>192</v>
      </c>
      <c r="J43" s="105"/>
      <c r="K43" s="105"/>
      <c r="L43" s="101"/>
      <c r="M43" s="100">
        <v>521543703</v>
      </c>
      <c r="N43" s="105"/>
      <c r="O43" s="101"/>
      <c r="P43" s="100">
        <v>128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197</v>
      </c>
      <c r="D44" s="118"/>
      <c r="E44" s="119" t="s">
        <v>198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9">
        <v>11</v>
      </c>
      <c r="B45" s="111">
        <v>11</v>
      </c>
      <c r="C45" s="113" t="s">
        <v>204</v>
      </c>
      <c r="D45" s="114"/>
      <c r="E45" s="115" t="s">
        <v>205</v>
      </c>
      <c r="F45" s="116"/>
      <c r="G45" s="100">
        <v>6</v>
      </c>
      <c r="H45" s="101"/>
      <c r="I45" s="104" t="s">
        <v>210</v>
      </c>
      <c r="J45" s="105"/>
      <c r="K45" s="105"/>
      <c r="L45" s="101"/>
      <c r="M45" s="100">
        <v>522284773</v>
      </c>
      <c r="N45" s="105"/>
      <c r="O45" s="101"/>
      <c r="P45" s="100">
        <v>147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202</v>
      </c>
      <c r="D46" s="118"/>
      <c r="E46" s="119" t="s">
        <v>203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9">
        <v>12</v>
      </c>
      <c r="B47" s="111">
        <v>12</v>
      </c>
      <c r="C47" s="113" t="s">
        <v>208</v>
      </c>
      <c r="D47" s="114"/>
      <c r="E47" s="115" t="s">
        <v>209</v>
      </c>
      <c r="F47" s="116"/>
      <c r="G47" s="100">
        <v>4</v>
      </c>
      <c r="H47" s="101"/>
      <c r="I47" s="104" t="s">
        <v>173</v>
      </c>
      <c r="J47" s="105"/>
      <c r="K47" s="105"/>
      <c r="L47" s="101"/>
      <c r="M47" s="100">
        <v>522284780</v>
      </c>
      <c r="N47" s="105"/>
      <c r="O47" s="101"/>
      <c r="P47" s="100">
        <v>139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 t="s">
        <v>206</v>
      </c>
      <c r="D48" s="202"/>
      <c r="E48" s="203" t="s">
        <v>207</v>
      </c>
      <c r="F48" s="204"/>
      <c r="G48" s="183"/>
      <c r="H48" s="198"/>
      <c r="I48" s="183"/>
      <c r="J48" s="184"/>
      <c r="K48" s="184"/>
      <c r="L48" s="198"/>
      <c r="M48" s="183"/>
      <c r="N48" s="184"/>
      <c r="O48" s="198"/>
      <c r="P48" s="183"/>
      <c r="Q48" s="184"/>
      <c r="R48" s="184"/>
      <c r="S48" s="184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8" t="s">
        <v>102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90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91" t="s">
        <v>160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3"/>
      <c r="U55" s="2"/>
      <c r="V55" s="59">
        <f>LEN(A55)</f>
        <v>104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女子</v>
      </c>
      <c r="I5" s="9">
        <f>入力!Y25</f>
        <v>12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ﾃｯﾍﾟﾝ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ﾀｹｳﾁ</v>
      </c>
      <c r="F16" s="13" t="str">
        <f>IF(入力!E7="","",入力!E7)</f>
        <v>ｼﾞｭﾝ</v>
      </c>
      <c r="G16" s="13">
        <f>IF(入力!G7="","",入力!G7)</f>
        <v>510696283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33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0043</v>
      </c>
      <c r="T16" s="13" t="str">
        <f>IF(入力!P8="","",入力!P8)</f>
        <v>千葉市稲毛区小仲台6-32-7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ｶﾏﾀ</v>
      </c>
      <c r="F17" s="13" t="str">
        <f>IF(入力!E9="","",入力!E9)</f>
        <v>ﾋﾃﾞｷ</v>
      </c>
      <c r="G17" s="13">
        <f>IF(入力!G9="","",入力!G9)</f>
        <v>500867652</v>
      </c>
      <c r="H17" s="13">
        <f>IF(入力!J9="","",入力!J9)</f>
        <v>283050</v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ﾀｹｳﾁ</v>
      </c>
      <c r="F22" s="13" t="str">
        <f>IF(入力!E15="","",入力!E15)</f>
        <v>ｼﾞｭﾝ</v>
      </c>
      <c r="G22" s="13"/>
      <c r="H22" s="13"/>
      <c r="I22" s="13"/>
      <c r="J22" s="13"/>
      <c r="K22" s="13"/>
      <c r="L22" s="13">
        <f>IF(入力!AT15="","",入力!AT15)</f>
        <v>33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263</v>
      </c>
      <c r="S22" s="13" t="str">
        <f>IF(入力!W15="","",入力!W15)</f>
        <v>0043</v>
      </c>
      <c r="T22" s="13" t="str">
        <f>IF(入力!P16="","",入力!P16)</f>
        <v>千葉市稲毛区小仲台6-32-7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ﾀｹｳﾁ</v>
      </c>
      <c r="F23" s="13" t="str">
        <f>IF(入力!$E$13="","",入力!$E$13)</f>
        <v>ｼﾞｭﾝ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馬場</v>
      </c>
      <c r="D24" s="54" t="str">
        <f>VLOOKUP($B$51,$A$53:$F$352,4)</f>
        <v>なずな</v>
      </c>
      <c r="E24" s="54" t="str">
        <f>VLOOKUP($B$51,$A$53:$F$352,5)</f>
        <v>ﾊﾞﾊﾞ</v>
      </c>
      <c r="F24" s="54" t="str">
        <f>VLOOKUP($B$51,$A$53:$F$352,6)</f>
        <v>ﾅｽﾞﾅ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馬場</v>
      </c>
      <c r="D53" s="13" t="str">
        <f>IF(入力!E26="","",入力!E26)</f>
        <v>なずな</v>
      </c>
      <c r="E53" s="13" t="str">
        <f>IF(入力!C25="","",入力!C25)</f>
        <v>ﾊﾞﾊﾞ</v>
      </c>
      <c r="F53" s="13" t="str">
        <f>IF(入力!E25="","",入力!E25)</f>
        <v>ﾅｽﾞﾅ</v>
      </c>
      <c r="G53" s="13">
        <f>IF(入力!M25="","",入力!M25)</f>
        <v>518628062</v>
      </c>
      <c r="H53" s="13" t="str">
        <f>IF(入力!I25="","",入力!I25)</f>
        <v>小中台南小学校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野中</v>
      </c>
      <c r="D54" s="13" t="str">
        <f>IF(入力!E28="","",入力!E28)</f>
        <v>梨杏</v>
      </c>
      <c r="E54" s="13" t="str">
        <f>IF(入力!C27="","",入力!C27)</f>
        <v>ﾉﾅｶ</v>
      </c>
      <c r="F54" s="13" t="str">
        <f>IF(入力!E27="","",入力!E27)</f>
        <v>ﾘﾅ</v>
      </c>
      <c r="G54" s="13">
        <f>IF(入力!M27="","",入力!M27)</f>
        <v>520452600</v>
      </c>
      <c r="H54" s="13" t="str">
        <f>IF(入力!I27="","",入力!I27)</f>
        <v>稲毛小学校</v>
      </c>
      <c r="I54" s="13">
        <f>IF(入力!G27="","",入力!G27)</f>
        <v>6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米山</v>
      </c>
      <c r="D55" s="13" t="str">
        <f>IF(入力!E30="","",入力!E30)</f>
        <v>佳音</v>
      </c>
      <c r="E55" s="13" t="str">
        <f>IF(入力!C29="","",入力!C29)</f>
        <v>ﾖﾈﾔﾏ</v>
      </c>
      <c r="F55" s="13" t="str">
        <f>IF(入力!E29="","",入力!E29)</f>
        <v>ｶﾉﾝ</v>
      </c>
      <c r="G55" s="13">
        <f>IF(入力!M29="","",入力!M29)</f>
        <v>521220130</v>
      </c>
      <c r="H55" s="13" t="str">
        <f>IF(入力!I29="","",入力!I29)</f>
        <v>園生小学校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濵﨑</v>
      </c>
      <c r="D56" s="13" t="str">
        <f>IF(入力!E32="","",入力!E32)</f>
        <v>結衣</v>
      </c>
      <c r="E56" s="13" t="str">
        <f>IF(入力!C31="","",入力!C31)</f>
        <v>ﾊﾏｻｷ</v>
      </c>
      <c r="F56" s="13" t="str">
        <f>IF(入力!E31="","",入力!E31)</f>
        <v>ﾕｲ</v>
      </c>
      <c r="G56" s="13">
        <f>IF(入力!M31="","",入力!M31)</f>
        <v>521220147</v>
      </c>
      <c r="H56" s="13" t="str">
        <f>IF(入力!I31="","",入力!I31)</f>
        <v>稲毛小学校</v>
      </c>
      <c r="I56" s="13">
        <f>IF(入力!G31="","",入力!G31)</f>
        <v>6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竹本</v>
      </c>
      <c r="D57" s="13" t="str">
        <f>IF(入力!E34="","",入力!E34)</f>
        <v>彩芽</v>
      </c>
      <c r="E57" s="13" t="str">
        <f>IF(入力!C33="","",入力!C33)</f>
        <v>ﾀｹﾓﾄ</v>
      </c>
      <c r="F57" s="13" t="str">
        <f>IF(入力!E33="","",入力!E33)</f>
        <v>ｱﾔﾒ</v>
      </c>
      <c r="G57" s="13">
        <f>IF(入力!M33="","",入力!M33)</f>
        <v>518850371</v>
      </c>
      <c r="H57" s="13" t="str">
        <f>IF(入力!I33="","",入力!I33)</f>
        <v>小中台南小学校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臼井</v>
      </c>
      <c r="D58" s="13" t="str">
        <f>IF(入力!E36="","",入力!E36)</f>
        <v>美空</v>
      </c>
      <c r="E58" s="13" t="str">
        <f>IF(入力!C35="","",入力!C35)</f>
        <v>ｳｽｲ</v>
      </c>
      <c r="F58" s="13" t="str">
        <f>IF(入力!E35="","",入力!E35)</f>
        <v>ﾐｸ</v>
      </c>
      <c r="G58" s="13">
        <f>IF(入力!M35="","",入力!M35)</f>
        <v>519588150</v>
      </c>
      <c r="H58" s="13" t="str">
        <f>IF(入力!I35="","",入力!I35)</f>
        <v>園生小学校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小笠原</v>
      </c>
      <c r="D59" s="13" t="str">
        <f>IF(入力!E38="","",入力!E38)</f>
        <v>さやか</v>
      </c>
      <c r="E59" s="13" t="str">
        <f>IF(入力!C37="","",入力!C37)</f>
        <v>ｵｶﾞｻﾜﾗ</v>
      </c>
      <c r="F59" s="13" t="str">
        <f>IF(入力!E37="","",入力!E37)</f>
        <v>ｻﾔｶ</v>
      </c>
      <c r="G59" s="13">
        <f>IF(入力!M37="","",入力!M37)</f>
        <v>519587375</v>
      </c>
      <c r="H59" s="13" t="str">
        <f>IF(入力!I37="","",入力!I37)</f>
        <v>小中台南小学校</v>
      </c>
      <c r="I59" s="13">
        <f>IF(入力!G37="","",入力!G37)</f>
        <v>5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井料</v>
      </c>
      <c r="D60" s="13" t="str">
        <f>IF(入力!E40="","",入力!E40)</f>
        <v>遥海</v>
      </c>
      <c r="E60" s="13" t="str">
        <f>IF(入力!C39="","",入力!C39)</f>
        <v>ｲﾘｮｳ</v>
      </c>
      <c r="F60" s="13" t="str">
        <f>IF(入力!E39="","",入力!E39)</f>
        <v>ﾊﾙｶ</v>
      </c>
      <c r="G60" s="13">
        <f>IF(入力!M39="","",入力!M39)</f>
        <v>520452617</v>
      </c>
      <c r="H60" s="13" t="str">
        <f>IF(入力!I39="","",入力!I39)</f>
        <v>宮野木小学校</v>
      </c>
      <c r="I60" s="13">
        <f>IF(入力!G39="","",入力!G39)</f>
        <v>5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池上</v>
      </c>
      <c r="D61" s="13" t="str">
        <f>IF(入力!E42="","",入力!E42)</f>
        <v>灯</v>
      </c>
      <c r="E61" s="13" t="str">
        <f>IF(入力!C41="","",入力!C41)</f>
        <v>ｲｹｶﾞﾐ</v>
      </c>
      <c r="F61" s="13" t="str">
        <f>IF(入力!E41="","",入力!E41)</f>
        <v>ｱｶﾘ</v>
      </c>
      <c r="G61" s="13">
        <f>IF(入力!M41="","",入力!M41)</f>
        <v>521543697</v>
      </c>
      <c r="H61" s="13" t="str">
        <f>IF(入力!I41="","",入力!I41)</f>
        <v>花園小学校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今出</v>
      </c>
      <c r="D62" s="13" t="str">
        <f>IF(入力!E44="","",入力!E44)</f>
        <v>心桜</v>
      </c>
      <c r="E62" s="13" t="str">
        <f>IF(入力!C43="","",入力!C43)</f>
        <v>ｲﾏﾃﾞ</v>
      </c>
      <c r="F62" s="13" t="str">
        <f>IF(入力!E43="","",入力!E43)</f>
        <v>ｺﾊﾙ</v>
      </c>
      <c r="G62" s="13">
        <f>IF(入力!M43="","",入力!M43)</f>
        <v>521543703</v>
      </c>
      <c r="H62" s="13" t="str">
        <f>IF(入力!I43="","",入力!I43)</f>
        <v>宮野木小学校</v>
      </c>
      <c r="I62" s="13">
        <f>IF(入力!G43="","",入力!G43)</f>
        <v>4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関谷</v>
      </c>
      <c r="D63" s="13" t="str">
        <f>IF(入力!E46="","",入力!E46)</f>
        <v>日陽璃</v>
      </c>
      <c r="E63" s="13" t="str">
        <f>IF(入力!C45="","",入力!C45)</f>
        <v>ｾｷﾔ</v>
      </c>
      <c r="F63" s="13" t="str">
        <f>IF(入力!E45="","",入力!E45)</f>
        <v>ﾋﾖﾘ</v>
      </c>
      <c r="G63" s="13">
        <f>IF(入力!M45="","",入力!M45)</f>
        <v>522284773</v>
      </c>
      <c r="H63" s="13" t="str">
        <f>IF(入力!I45="","",入力!I45)</f>
        <v>草野小学校</v>
      </c>
      <c r="I63" s="13">
        <f>IF(入力!G45="","",入力!G45)</f>
        <v>6</v>
      </c>
      <c r="J63" s="13">
        <f>IF(入力!P45="","",入力!P45)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清水</v>
      </c>
      <c r="D64" s="13" t="str">
        <f>IF(入力!E48="","",入力!E48)</f>
        <v>美幸</v>
      </c>
      <c r="E64" s="13" t="str">
        <f>IF(入力!C47="","",入力!C47)</f>
        <v>ｼﾐｽﾞ</v>
      </c>
      <c r="F64" s="13" t="str">
        <f>IF(入力!E47="","",入力!E47)</f>
        <v>ﾐﾕｷ</v>
      </c>
      <c r="G64" s="13">
        <f>IF(入力!M47="","",入力!M47)</f>
        <v>522284780</v>
      </c>
      <c r="H64" s="13" t="str">
        <f>IF(入力!I47="","",入力!I47)</f>
        <v>小中台南小学校</v>
      </c>
      <c r="I64" s="13">
        <f>IF(入力!G47="","",入力!G47)</f>
        <v>4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2022-05-24T16:52:06Z</dcterms:modified>
</cp:coreProperties>
</file>