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tsui365-my.sharepoint.com/personal/takeuchi_j_mitsui_com/Documents/デスクトップ/"/>
    </mc:Choice>
  </mc:AlternateContent>
  <xr:revisionPtr revIDLastSave="62" documentId="8_{56A9F22B-F908-4AA6-8E81-261E566B26E2}" xr6:coauthVersionLast="47" xr6:coauthVersionMax="47" xr10:uidLastSave="{A6A0FB4D-B525-4326-94F7-20E6F4388E8C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<sst xmlns="http://schemas.openxmlformats.org/spreadsheetml/2006/main" count="290" uniqueCount="224">
  <si>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</si>
  <si>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</si>
  <si>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</si>
  <si>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</si>
  <si>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</si>
  <si>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</si>
  <si>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</si>
  <si>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</si>
  <si>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</si>
  <si>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</si>
  <si>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</si>
  <si>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</si>
  <si>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</si>
  <si>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</si>
  <si>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</si>
  <si>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</si>
  <si>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</si>
  <si>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</si>
  <si>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</si>
  <si>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</si>
  <si>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</si>
  <si>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</si>
  <si>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</si>
  <si>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</si>
  <si>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</si>
  <si>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</si>
  <si>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</si>
  <si>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</si>
  <si>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</si>
  <si>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</si>
  <si>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</si>
  <si>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</si>
  <si>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</si>
  <si>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</si>
  <si>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</si>
  <si>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</si>
  <si>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</si>
  <si>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</si>
  <si>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</si>
  <si>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</si>
  <si>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</si>
  <si>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</si>
  <si>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</si>
  <si>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</si>
  <si>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</si>
  <si>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</si>
  <si>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</si>
  <si>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</si>
  <si>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</si>
  <si>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</si>
  <si>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</si>
  <si>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</si>
  <si>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</si>
  <si>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</si>
  <si>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</si>
  <si>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</si>
  <si>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</si>
  <si>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</si>
  <si>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</si>
  <si>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</si>
  <si>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</si>
  <si>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</si>
  <si>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</si>
  <si>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</si>
  <si>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</si>
  <si>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</si>
  <si>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</si>
  <si>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</si>
  <si>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</si>
  <si>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</si>
  <si>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</si>
  <si>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</si>
  <si>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</si>
  <si>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</si>
  <si>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</si>
  <si>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</si>
  <si>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</si>
  <si>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</si>
  <si>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</si>
  <si>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</si>
  <si>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</si>
  <si>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</si>
  <si>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</si>
  <si>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</si>
  <si>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</si>
  <si>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</si>
  <si>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</si>
  <si>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</si>
  <si>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</si>
  <si>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</si>
  <si>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</si>
  <si>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</si>
  <si>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</si>
  <si>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</si>
  <si>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</si>
  <si>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</si>
  <si>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</si>
  <si>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</si>
  <si>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</si>
  <si>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</si>
  <si>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</si>
  <si>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</si>
  <si>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</si>
  <si>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</si>
  <si>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</si>
  <si>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</si>
  <si>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</si>
  <si>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</si>
  <si>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</si>
  <si>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</si>
  <si>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</si>
  <si>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</si>
  <si>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</si>
  <si>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</si>
  <si>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</si>
  <si>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</si>
  <si>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</si>
  <si>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</si>
  <si>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</si>
  <si>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</si>
  <si>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</si>
  <si>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</si>
  <si>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</si>
  <si>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</si>
  <si>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</si>
  <si>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</si>
  <si>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</si>
  <si>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</si>
  <si>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</si>
  <si>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</si>
  <si>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</si>
  <si>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</si>
  <si>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</si>
  <si>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テッペン</t>
    <phoneticPr fontId="2"/>
  </si>
  <si>
    <t>千葉市稲毛区</t>
    <rPh sb="0" eb="6">
      <t>チバシイナゲク</t>
    </rPh>
    <phoneticPr fontId="2"/>
  </si>
  <si>
    <t>総武</t>
    <rPh sb="0" eb="2">
      <t>ソウブ</t>
    </rPh>
    <phoneticPr fontId="2"/>
  </si>
  <si>
    <t>稲毛</t>
    <rPh sb="0" eb="2">
      <t>イナゲ</t>
    </rPh>
    <phoneticPr fontId="2"/>
  </si>
  <si>
    <t>竹内</t>
    <rPh sb="0" eb="2">
      <t>タケウチ</t>
    </rPh>
    <phoneticPr fontId="2"/>
  </si>
  <si>
    <t>準</t>
    <rPh sb="0" eb="1">
      <t>ジュン</t>
    </rPh>
    <phoneticPr fontId="2"/>
  </si>
  <si>
    <t>鎌田</t>
    <rPh sb="0" eb="2">
      <t>カマタ</t>
    </rPh>
    <phoneticPr fontId="2"/>
  </si>
  <si>
    <t>英樹</t>
    <rPh sb="0" eb="2">
      <t>ヒデキ</t>
    </rPh>
    <phoneticPr fontId="2"/>
  </si>
  <si>
    <t>タケウチ</t>
    <phoneticPr fontId="2"/>
  </si>
  <si>
    <t>ジュン</t>
    <phoneticPr fontId="2"/>
  </si>
  <si>
    <t>千葉市稲毛区小仲台6-32-7</t>
    <rPh sb="0" eb="3">
      <t>チバシ</t>
    </rPh>
    <rPh sb="3" eb="6">
      <t>イナゲク</t>
    </rPh>
    <rPh sb="6" eb="9">
      <t>コナカダイ</t>
    </rPh>
    <phoneticPr fontId="2"/>
  </si>
  <si>
    <t>千葉市稲毛区宮野木町2138-3</t>
    <rPh sb="0" eb="3">
      <t>チバシ</t>
    </rPh>
    <rPh sb="3" eb="6">
      <t>イナゲク</t>
    </rPh>
    <rPh sb="6" eb="9">
      <t>ミヤノギ</t>
    </rPh>
    <rPh sb="9" eb="10">
      <t>マチ</t>
    </rPh>
    <phoneticPr fontId="2"/>
  </si>
  <si>
    <t>263</t>
    <phoneticPr fontId="2"/>
  </si>
  <si>
    <t>0043</t>
    <phoneticPr fontId="2"/>
  </si>
  <si>
    <t>0054</t>
    <phoneticPr fontId="2"/>
  </si>
  <si>
    <t>０９０</t>
    <phoneticPr fontId="2"/>
  </si>
  <si>
    <t>3768</t>
    <phoneticPr fontId="2"/>
  </si>
  <si>
    <t>3483</t>
    <phoneticPr fontId="2"/>
  </si>
  <si>
    <t>090</t>
    <phoneticPr fontId="2"/>
  </si>
  <si>
    <t>8348</t>
    <phoneticPr fontId="2"/>
  </si>
  <si>
    <t>0677</t>
    <phoneticPr fontId="2"/>
  </si>
  <si>
    <t>千葉市稲毛区小仲台6-32-7</t>
    <rPh sb="0" eb="6">
      <t>チバシイナゲク</t>
    </rPh>
    <rPh sb="6" eb="9">
      <t>コナカダイ</t>
    </rPh>
    <phoneticPr fontId="2"/>
  </si>
  <si>
    <t>①</t>
    <phoneticPr fontId="2"/>
  </si>
  <si>
    <t>イリョウ</t>
    <phoneticPr fontId="2"/>
  </si>
  <si>
    <t>ハルカ</t>
    <phoneticPr fontId="2"/>
  </si>
  <si>
    <t>千葉市立宮野木小学校</t>
    <rPh sb="0" eb="4">
      <t>チバシリツ</t>
    </rPh>
    <rPh sb="4" eb="10">
      <t>ミヤノギショウガッコウ</t>
    </rPh>
    <phoneticPr fontId="2"/>
  </si>
  <si>
    <t>井料</t>
    <rPh sb="0" eb="2">
      <t>イリョウ</t>
    </rPh>
    <phoneticPr fontId="2"/>
  </si>
  <si>
    <t>遥海</t>
    <rPh sb="0" eb="1">
      <t>ハルカ</t>
    </rPh>
    <rPh sb="1" eb="2">
      <t>ウミ</t>
    </rPh>
    <phoneticPr fontId="2"/>
  </si>
  <si>
    <t>タケモト</t>
    <phoneticPr fontId="2"/>
  </si>
  <si>
    <t>アヤメ</t>
    <phoneticPr fontId="2"/>
  </si>
  <si>
    <t>千葉市立小中台南小学校</t>
    <rPh sb="0" eb="4">
      <t>チバシリツ</t>
    </rPh>
    <rPh sb="4" eb="7">
      <t>コナカダイ</t>
    </rPh>
    <rPh sb="7" eb="8">
      <t>ミナミ</t>
    </rPh>
    <rPh sb="8" eb="11">
      <t>ショウガッコウ</t>
    </rPh>
    <phoneticPr fontId="2"/>
  </si>
  <si>
    <t>竹本</t>
    <rPh sb="0" eb="2">
      <t>タケモト</t>
    </rPh>
    <phoneticPr fontId="2"/>
  </si>
  <si>
    <t>彩芽</t>
    <rPh sb="0" eb="2">
      <t>アヤメ</t>
    </rPh>
    <phoneticPr fontId="2"/>
  </si>
  <si>
    <t>ウスイ</t>
    <phoneticPr fontId="2"/>
  </si>
  <si>
    <t>ミク</t>
    <phoneticPr fontId="2"/>
  </si>
  <si>
    <t>千葉市立園生小学校</t>
    <rPh sb="0" eb="4">
      <t>チバシリツ</t>
    </rPh>
    <rPh sb="4" eb="5">
      <t>ソノ</t>
    </rPh>
    <rPh sb="5" eb="6">
      <t>イ</t>
    </rPh>
    <rPh sb="6" eb="9">
      <t>ショウガッコウ</t>
    </rPh>
    <phoneticPr fontId="2"/>
  </si>
  <si>
    <t>臼井</t>
    <rPh sb="0" eb="2">
      <t>ウスイ</t>
    </rPh>
    <phoneticPr fontId="2"/>
  </si>
  <si>
    <t>美空</t>
    <rPh sb="0" eb="2">
      <t>ミソラ</t>
    </rPh>
    <phoneticPr fontId="2"/>
  </si>
  <si>
    <t>イケガミ</t>
    <phoneticPr fontId="2"/>
  </si>
  <si>
    <t>アカリ</t>
    <phoneticPr fontId="2"/>
  </si>
  <si>
    <t>千葉市立花園小学校</t>
    <rPh sb="0" eb="4">
      <t>チバシリツ</t>
    </rPh>
    <rPh sb="4" eb="6">
      <t>ハナゾノ</t>
    </rPh>
    <rPh sb="6" eb="9">
      <t>ショウガッコウ</t>
    </rPh>
    <phoneticPr fontId="2"/>
  </si>
  <si>
    <t>池上</t>
    <rPh sb="0" eb="2">
      <t>イケガミ</t>
    </rPh>
    <phoneticPr fontId="2"/>
  </si>
  <si>
    <t>灯</t>
    <rPh sb="0" eb="1">
      <t>アカリ</t>
    </rPh>
    <phoneticPr fontId="2"/>
  </si>
  <si>
    <t>ヒサマツ</t>
    <phoneticPr fontId="2"/>
  </si>
  <si>
    <t>クルミ</t>
    <phoneticPr fontId="2"/>
  </si>
  <si>
    <t>千葉市立あやめ台小学校</t>
    <rPh sb="0" eb="4">
      <t>チバシリツ</t>
    </rPh>
    <rPh sb="7" eb="8">
      <t>ダイ</t>
    </rPh>
    <rPh sb="8" eb="11">
      <t>ショウガッコウ</t>
    </rPh>
    <phoneticPr fontId="2"/>
  </si>
  <si>
    <t>久松</t>
    <rPh sb="0" eb="2">
      <t>ヒサマツ</t>
    </rPh>
    <phoneticPr fontId="2"/>
  </si>
  <si>
    <t>くるみ</t>
    <phoneticPr fontId="2"/>
  </si>
  <si>
    <t>イマデ</t>
    <phoneticPr fontId="2"/>
  </si>
  <si>
    <t>コハル</t>
    <phoneticPr fontId="2"/>
  </si>
  <si>
    <t>今出</t>
    <rPh sb="0" eb="2">
      <t>イマデ</t>
    </rPh>
    <phoneticPr fontId="2"/>
  </si>
  <si>
    <t>心桜</t>
    <rPh sb="0" eb="1">
      <t>ココロ</t>
    </rPh>
    <rPh sb="1" eb="2">
      <t>サクラ</t>
    </rPh>
    <phoneticPr fontId="2"/>
  </si>
  <si>
    <t>シミズ</t>
    <phoneticPr fontId="2"/>
  </si>
  <si>
    <t>ミユキ</t>
    <phoneticPr fontId="2"/>
  </si>
  <si>
    <t>千葉市立小中台南小学校</t>
    <rPh sb="0" eb="4">
      <t>チバシリツ</t>
    </rPh>
    <rPh sb="4" eb="11">
      <t>コナカダイミナミショウガッコウ</t>
    </rPh>
    <phoneticPr fontId="2"/>
  </si>
  <si>
    <t>清水</t>
    <rPh sb="0" eb="2">
      <t>シミズ</t>
    </rPh>
    <phoneticPr fontId="2"/>
  </si>
  <si>
    <t>美幸</t>
    <rPh sb="0" eb="2">
      <t>ミユキ</t>
    </rPh>
    <phoneticPr fontId="2"/>
  </si>
  <si>
    <t>トクミツ</t>
    <phoneticPr fontId="2"/>
  </si>
  <si>
    <t>アイリ</t>
    <phoneticPr fontId="2"/>
  </si>
  <si>
    <t>徳満</t>
    <rPh sb="0" eb="2">
      <t>トクミツ</t>
    </rPh>
    <phoneticPr fontId="2"/>
  </si>
  <si>
    <t>愛梨</t>
    <rPh sb="0" eb="2">
      <t>アイリ</t>
    </rPh>
    <phoneticPr fontId="2"/>
  </si>
  <si>
    <t>ハマサキ</t>
    <phoneticPr fontId="2"/>
  </si>
  <si>
    <t>カホ</t>
    <phoneticPr fontId="2"/>
  </si>
  <si>
    <t>濵﨑</t>
    <rPh sb="0" eb="2">
      <t>ハマサキ</t>
    </rPh>
    <phoneticPr fontId="2"/>
  </si>
  <si>
    <t>夏帆</t>
    <rPh sb="0" eb="2">
      <t>カホ</t>
    </rPh>
    <phoneticPr fontId="2"/>
  </si>
  <si>
    <t>ヒサマツ</t>
  </si>
  <si>
    <t>アイリ</t>
  </si>
  <si>
    <t>久松</t>
  </si>
  <si>
    <t>あいり</t>
  </si>
  <si>
    <t>千葉市立小中台南小学校</t>
    <phoneticPr fontId="2"/>
  </si>
  <si>
    <t>千葉市立あやめ台小学校</t>
    <phoneticPr fontId="2"/>
  </si>
  <si>
    <t>篠原</t>
    <rPh sb="0" eb="2">
      <t>シノハラ</t>
    </rPh>
    <phoneticPr fontId="2"/>
  </si>
  <si>
    <t>紗雪</t>
    <rPh sb="0" eb="2">
      <t>サユキ</t>
    </rPh>
    <phoneticPr fontId="2"/>
  </si>
  <si>
    <t>シノハラ</t>
    <phoneticPr fontId="2"/>
  </si>
  <si>
    <t>サユキ</t>
    <phoneticPr fontId="2"/>
  </si>
  <si>
    <t>千葉市立小中台小学校</t>
    <rPh sb="0" eb="4">
      <t>チバシリツ</t>
    </rPh>
    <rPh sb="4" eb="7">
      <t>コナカダイ</t>
    </rPh>
    <rPh sb="7" eb="10">
      <t>ショウガッコウ</t>
    </rPh>
    <phoneticPr fontId="2"/>
  </si>
  <si>
    <t>カマタ</t>
    <phoneticPr fontId="2"/>
  </si>
  <si>
    <t>ヒデキ</t>
    <phoneticPr fontId="2"/>
  </si>
  <si>
    <t>陽花里</t>
    <rPh sb="0" eb="3">
      <t>ヒカリ</t>
    </rPh>
    <phoneticPr fontId="2"/>
  </si>
  <si>
    <t>ヒカリ</t>
    <phoneticPr fontId="2"/>
  </si>
  <si>
    <t>千葉市立稲毛小学校</t>
    <phoneticPr fontId="2"/>
  </si>
  <si>
    <t>千葉市立園生小学校</t>
    <phoneticPr fontId="2"/>
  </si>
  <si>
    <t>小早川</t>
    <rPh sb="0" eb="3">
      <t>コバヤカワ</t>
    </rPh>
    <phoneticPr fontId="2"/>
  </si>
  <si>
    <t>彩</t>
    <rPh sb="0" eb="1">
      <t>アヤ</t>
    </rPh>
    <phoneticPr fontId="2"/>
  </si>
  <si>
    <t>コバヤカワ</t>
    <phoneticPr fontId="2"/>
  </si>
  <si>
    <t>アヤ</t>
    <phoneticPr fontId="2"/>
  </si>
  <si>
    <t>石澤</t>
    <rPh sb="0" eb="2">
      <t>イシザワ</t>
    </rPh>
    <phoneticPr fontId="2"/>
  </si>
  <si>
    <t>綾乃</t>
    <rPh sb="0" eb="2">
      <t>アヤノ</t>
    </rPh>
    <phoneticPr fontId="2"/>
  </si>
  <si>
    <t>イシザワ</t>
    <phoneticPr fontId="2"/>
  </si>
  <si>
    <t>アヤノ</t>
    <phoneticPr fontId="2"/>
  </si>
  <si>
    <t>想いをみんなに伝え
いっしょうけんめいボール
をあげて
繋いでいこうぜ!!
げんきいっぱい!めざせてっぺん!!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</si>
</sst>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Calibri"/>
      <family val="1"/>
    </font>
    <font>
      <sz val="8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8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77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21" fillId="0" borderId="79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5" fillId="0" borderId="36" xfId="0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6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6" fillId="0" borderId="40" xfId="0" applyFont="1" applyBorder="1" applyAlignment="1" applyProtection="1">
      <alignment horizontal="center" vertical="center"/>
      <protection locked="0"/>
    </xf>
    <xf numFmtId="0" fontId="26" fillId="0" borderId="77" xfId="0" applyFont="1" applyBorder="1" applyAlignment="1" applyProtection="1">
      <alignment horizontal="center" vertical="center"/>
      <protection locked="0"/>
    </xf>
    <xf numFmtId="0" fontId="26" fillId="0" borderId="84" xfId="0" applyFont="1" applyBorder="1" applyAlignment="1" applyProtection="1">
      <alignment horizontal="center" vertical="center"/>
      <protection locked="0"/>
    </xf>
    <xf numFmtId="0" fontId="4" fillId="0" borderId="85" xfId="0" applyFont="1" applyBorder="1" applyAlignment="1" applyProtection="1">
      <alignment horizontal="center" vertical="center"/>
      <protection locked="0"/>
    </xf>
    <xf numFmtId="0" fontId="26" fillId="0" borderId="82" xfId="0" applyFont="1" applyBorder="1" applyAlignment="1" applyProtection="1">
      <alignment horizontal="center" vertical="center"/>
      <protection locked="0"/>
    </xf>
    <xf numFmtId="0" fontId="4" fillId="0" borderId="8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6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81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21" fillId="0" borderId="80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072A4F84-C325-4801-B27D-00C11153264C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892D10B5-B221-49B9-B94D-5CEE49392743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1" zoomScale="70" zoomScaleNormal="100" zoomScaleSheetLayoutView="70" workbookViewId="0">
      <selection activeCell="AV50" sqref="AV5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" customHeight="1">
      <c r="A2" s="218" t="s">
        <v>121</v>
      </c>
      <c r="B2" s="219"/>
      <c r="C2" s="220" t="s">
        <v>133</v>
      </c>
      <c r="D2" s="221"/>
      <c r="E2" s="221"/>
      <c r="F2" s="221"/>
      <c r="G2" s="221"/>
      <c r="H2" s="221"/>
      <c r="I2" s="222"/>
      <c r="J2" s="65" t="s">
        <v>119</v>
      </c>
      <c r="K2" s="66"/>
      <c r="L2" s="66"/>
      <c r="M2" s="66"/>
      <c r="N2" s="66"/>
      <c r="O2" s="67"/>
      <c r="P2" s="65" t="s">
        <v>97</v>
      </c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208" t="s">
        <v>101</v>
      </c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223" t="s">
        <v>122</v>
      </c>
      <c r="B3" s="224"/>
      <c r="C3" s="225" t="s">
        <v>132</v>
      </c>
      <c r="D3" s="226"/>
      <c r="E3" s="226"/>
      <c r="F3" s="226"/>
      <c r="G3" s="226"/>
      <c r="H3" s="226"/>
      <c r="I3" s="227"/>
      <c r="J3" s="62" t="s">
        <v>91</v>
      </c>
      <c r="K3" s="63"/>
      <c r="L3" s="63"/>
      <c r="M3" s="63"/>
      <c r="N3" s="63"/>
      <c r="O3" s="64"/>
      <c r="P3" s="206" t="s">
        <v>134</v>
      </c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175" t="s">
        <v>113</v>
      </c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6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434147114</v>
      </c>
      <c r="D4" s="73"/>
      <c r="E4" s="73"/>
      <c r="F4" s="73"/>
      <c r="G4" s="73"/>
      <c r="H4" s="73"/>
      <c r="I4" s="74"/>
      <c r="J4" s="92" t="s">
        <v>117</v>
      </c>
      <c r="K4" s="93"/>
      <c r="L4" s="93"/>
      <c r="M4" s="93"/>
      <c r="N4" s="93"/>
      <c r="O4" s="94"/>
      <c r="P4" s="190" t="s">
        <v>94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1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7">
        <v>22007</v>
      </c>
      <c r="K5" s="127"/>
      <c r="L5" s="127"/>
      <c r="M5" s="127"/>
      <c r="N5" s="127"/>
      <c r="O5" s="127"/>
      <c r="P5" s="192" t="s">
        <v>135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136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37" t="s">
        <v>107</v>
      </c>
      <c r="D6" s="238"/>
      <c r="E6" s="197" t="s">
        <v>108</v>
      </c>
      <c r="F6" s="198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91" t="s">
        <v>95</v>
      </c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3" t="s">
        <v>96</v>
      </c>
      <c r="AL6" s="203"/>
      <c r="AM6" s="203"/>
      <c r="AN6" s="203"/>
      <c r="AO6" s="203"/>
      <c r="AP6" s="203"/>
      <c r="AQ6" s="203"/>
      <c r="AR6" s="203"/>
      <c r="AS6" s="203"/>
      <c r="AT6" s="37" t="s">
        <v>124</v>
      </c>
    </row>
    <row r="7" spans="1:51" ht="13.5" customHeight="1">
      <c r="A7" s="78"/>
      <c r="B7" s="79"/>
      <c r="C7" s="114" t="s">
        <v>141</v>
      </c>
      <c r="D7" s="115"/>
      <c r="E7" s="116" t="s">
        <v>142</v>
      </c>
      <c r="F7" s="117"/>
      <c r="G7" s="71">
        <v>510696283</v>
      </c>
      <c r="H7" s="71"/>
      <c r="I7" s="71"/>
      <c r="J7" s="71"/>
      <c r="K7" s="71"/>
      <c r="L7" s="71"/>
      <c r="M7" s="71">
        <v>433746</v>
      </c>
      <c r="N7" s="71"/>
      <c r="O7" s="71"/>
      <c r="P7" s="68" t="s">
        <v>7</v>
      </c>
      <c r="Q7" s="69"/>
      <c r="R7" s="88" t="s">
        <v>145</v>
      </c>
      <c r="S7" s="88"/>
      <c r="T7" s="88"/>
      <c r="U7" s="88"/>
      <c r="V7" s="30" t="s">
        <v>8</v>
      </c>
      <c r="W7" s="86" t="s">
        <v>146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38" t="s">
        <v>9</v>
      </c>
      <c r="AL7" s="128" t="s">
        <v>148</v>
      </c>
      <c r="AM7" s="129"/>
      <c r="AN7" s="129"/>
      <c r="AO7" s="129"/>
      <c r="AP7" s="129"/>
      <c r="AQ7" s="129"/>
      <c r="AR7" s="129"/>
      <c r="AS7" s="39" t="s">
        <v>10</v>
      </c>
      <c r="AT7" s="268">
        <v>34</v>
      </c>
    </row>
    <row r="8" spans="1:51" ht="18" customHeight="1">
      <c r="A8" s="78"/>
      <c r="B8" s="79"/>
      <c r="C8" s="119" t="s">
        <v>137</v>
      </c>
      <c r="D8" s="120"/>
      <c r="E8" s="121" t="s">
        <v>138</v>
      </c>
      <c r="F8" s="122"/>
      <c r="G8" s="71"/>
      <c r="H8" s="71"/>
      <c r="I8" s="71"/>
      <c r="J8" s="71"/>
      <c r="K8" s="71"/>
      <c r="L8" s="71"/>
      <c r="M8" s="71"/>
      <c r="N8" s="71"/>
      <c r="O8" s="71"/>
      <c r="P8" s="130" t="s">
        <v>143</v>
      </c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2" t="s">
        <v>149</v>
      </c>
      <c r="AL8" s="133"/>
      <c r="AM8" s="133"/>
      <c r="AN8" s="133"/>
      <c r="AO8" s="40" t="s">
        <v>11</v>
      </c>
      <c r="AP8" s="134" t="s">
        <v>150</v>
      </c>
      <c r="AQ8" s="133"/>
      <c r="AR8" s="133"/>
      <c r="AS8" s="135"/>
      <c r="AT8" s="268"/>
    </row>
    <row r="9" spans="1:51" ht="14.4" customHeight="1">
      <c r="A9" s="78" t="s">
        <v>82</v>
      </c>
      <c r="B9" s="79"/>
      <c r="C9" s="114" t="s">
        <v>209</v>
      </c>
      <c r="D9" s="115"/>
      <c r="E9" s="116" t="s">
        <v>210</v>
      </c>
      <c r="F9" s="117"/>
      <c r="G9" s="71">
        <v>500867652</v>
      </c>
      <c r="H9" s="71"/>
      <c r="I9" s="71"/>
      <c r="J9" s="71"/>
      <c r="K9" s="71"/>
      <c r="L9" s="71"/>
      <c r="M9" s="71">
        <v>400343</v>
      </c>
      <c r="N9" s="71"/>
      <c r="O9" s="71"/>
      <c r="P9" s="68" t="s">
        <v>7</v>
      </c>
      <c r="Q9" s="69"/>
      <c r="R9" s="88" t="s">
        <v>145</v>
      </c>
      <c r="S9" s="88"/>
      <c r="T9" s="88"/>
      <c r="U9" s="88"/>
      <c r="V9" s="30" t="s">
        <v>8</v>
      </c>
      <c r="W9" s="140" t="s">
        <v>147</v>
      </c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9"/>
      <c r="AK9" s="38" t="s">
        <v>125</v>
      </c>
      <c r="AL9" s="128" t="s">
        <v>151</v>
      </c>
      <c r="AM9" s="129"/>
      <c r="AN9" s="129"/>
      <c r="AO9" s="129"/>
      <c r="AP9" s="129"/>
      <c r="AQ9" s="129"/>
      <c r="AR9" s="129"/>
      <c r="AS9" s="39" t="s">
        <v>126</v>
      </c>
      <c r="AT9" s="269">
        <v>49</v>
      </c>
    </row>
    <row r="10" spans="1:51" ht="18" customHeight="1">
      <c r="A10" s="78"/>
      <c r="B10" s="79"/>
      <c r="C10" s="119" t="s">
        <v>139</v>
      </c>
      <c r="D10" s="120"/>
      <c r="E10" s="121" t="s">
        <v>140</v>
      </c>
      <c r="F10" s="122"/>
      <c r="G10" s="71"/>
      <c r="H10" s="71"/>
      <c r="I10" s="71"/>
      <c r="J10" s="71"/>
      <c r="K10" s="71"/>
      <c r="L10" s="71"/>
      <c r="M10" s="71"/>
      <c r="N10" s="71"/>
      <c r="O10" s="71"/>
      <c r="P10" s="130" t="s">
        <v>144</v>
      </c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200"/>
      <c r="AK10" s="132" t="s">
        <v>152</v>
      </c>
      <c r="AL10" s="133"/>
      <c r="AM10" s="133"/>
      <c r="AN10" s="133"/>
      <c r="AO10" s="40" t="s">
        <v>127</v>
      </c>
      <c r="AP10" s="134" t="s">
        <v>153</v>
      </c>
      <c r="AQ10" s="133"/>
      <c r="AR10" s="133"/>
      <c r="AS10" s="135"/>
      <c r="AT10" s="269"/>
    </row>
    <row r="11" spans="1:51" ht="14.4" customHeight="1">
      <c r="A11" s="78" t="s">
        <v>83</v>
      </c>
      <c r="B11" s="79"/>
      <c r="C11" s="204"/>
      <c r="D11" s="115"/>
      <c r="E11" s="115"/>
      <c r="F11" s="117"/>
      <c r="G11" s="71"/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8"/>
      <c r="S11" s="88"/>
      <c r="T11" s="88"/>
      <c r="U11" s="88"/>
      <c r="V11" s="30" t="s">
        <v>8</v>
      </c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9"/>
      <c r="AK11" s="38" t="s">
        <v>125</v>
      </c>
      <c r="AL11" s="129"/>
      <c r="AM11" s="129"/>
      <c r="AN11" s="129"/>
      <c r="AO11" s="129"/>
      <c r="AP11" s="129"/>
      <c r="AQ11" s="129"/>
      <c r="AR11" s="129"/>
      <c r="AS11" s="39" t="s">
        <v>126</v>
      </c>
      <c r="AT11" s="269"/>
    </row>
    <row r="12" spans="1:51" ht="18" customHeight="1">
      <c r="A12" s="78"/>
      <c r="B12" s="79"/>
      <c r="C12" s="205"/>
      <c r="D12" s="120"/>
      <c r="E12" s="120"/>
      <c r="F12" s="122"/>
      <c r="G12" s="71"/>
      <c r="H12" s="71"/>
      <c r="I12" s="71"/>
      <c r="J12" s="71"/>
      <c r="K12" s="71"/>
      <c r="L12" s="71"/>
      <c r="M12" s="71"/>
      <c r="N12" s="71"/>
      <c r="O12" s="71"/>
      <c r="P12" s="199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200"/>
      <c r="AK12" s="201"/>
      <c r="AL12" s="133"/>
      <c r="AM12" s="133"/>
      <c r="AN12" s="133"/>
      <c r="AO12" s="40" t="s">
        <v>127</v>
      </c>
      <c r="AP12" s="133"/>
      <c r="AQ12" s="133"/>
      <c r="AR12" s="133"/>
      <c r="AS12" s="135"/>
      <c r="AT12" s="269"/>
    </row>
    <row r="13" spans="1:51" ht="15" customHeight="1">
      <c r="A13" s="78" t="s">
        <v>84</v>
      </c>
      <c r="B13" s="79"/>
      <c r="C13" s="146" t="s">
        <v>141</v>
      </c>
      <c r="D13" s="147"/>
      <c r="E13" s="90" t="s">
        <v>142</v>
      </c>
      <c r="F13" s="91"/>
      <c r="G13" s="118"/>
      <c r="H13" s="118"/>
      <c r="I13" s="118"/>
      <c r="J13" s="118"/>
      <c r="K13" s="118"/>
      <c r="L13" s="118"/>
      <c r="M13" s="118"/>
      <c r="N13" s="118"/>
      <c r="O13" s="118"/>
      <c r="P13" s="25"/>
      <c r="Q13" s="26"/>
      <c r="R13" s="184"/>
      <c r="S13" s="184"/>
      <c r="T13" s="184"/>
      <c r="U13" s="184"/>
      <c r="V13" s="27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9"/>
      <c r="AK13" s="41"/>
      <c r="AL13" s="177"/>
      <c r="AM13" s="177"/>
      <c r="AN13" s="177"/>
      <c r="AO13" s="177"/>
      <c r="AP13" s="177"/>
      <c r="AQ13" s="177"/>
      <c r="AR13" s="177"/>
      <c r="AS13" s="42"/>
      <c r="AT13" s="270"/>
    </row>
    <row r="14" spans="1:51" ht="18" customHeight="1">
      <c r="A14" s="78"/>
      <c r="B14" s="79"/>
      <c r="C14" s="138" t="s">
        <v>137</v>
      </c>
      <c r="D14" s="139"/>
      <c r="E14" s="136" t="s">
        <v>138</v>
      </c>
      <c r="F14" s="137"/>
      <c r="G14" s="118"/>
      <c r="H14" s="118"/>
      <c r="I14" s="118"/>
      <c r="J14" s="118"/>
      <c r="K14" s="118"/>
      <c r="L14" s="118"/>
      <c r="M14" s="118"/>
      <c r="N14" s="118"/>
      <c r="O14" s="118"/>
      <c r="P14" s="178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80"/>
      <c r="AK14" s="181"/>
      <c r="AL14" s="182"/>
      <c r="AM14" s="182"/>
      <c r="AN14" s="182"/>
      <c r="AO14" s="43"/>
      <c r="AP14" s="182"/>
      <c r="AQ14" s="182"/>
      <c r="AR14" s="182"/>
      <c r="AS14" s="183"/>
      <c r="AT14" s="270"/>
    </row>
    <row r="15" spans="1:51" ht="15" customHeight="1">
      <c r="A15" s="126" t="s">
        <v>98</v>
      </c>
      <c r="B15" s="79"/>
      <c r="C15" s="146" t="s">
        <v>141</v>
      </c>
      <c r="D15" s="147"/>
      <c r="E15" s="90" t="s">
        <v>142</v>
      </c>
      <c r="F15" s="91"/>
      <c r="G15" s="118"/>
      <c r="H15" s="118"/>
      <c r="I15" s="118"/>
      <c r="J15" s="118"/>
      <c r="K15" s="118"/>
      <c r="L15" s="118"/>
      <c r="M15" s="118"/>
      <c r="N15" s="118"/>
      <c r="O15" s="118"/>
      <c r="P15" s="68" t="s">
        <v>7</v>
      </c>
      <c r="Q15" s="69"/>
      <c r="R15" s="141" t="s">
        <v>145</v>
      </c>
      <c r="S15" s="88"/>
      <c r="T15" s="88"/>
      <c r="U15" s="88"/>
      <c r="V15" s="29" t="s">
        <v>8</v>
      </c>
      <c r="W15" s="140" t="s">
        <v>146</v>
      </c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9"/>
      <c r="AK15" s="38" t="s">
        <v>125</v>
      </c>
      <c r="AL15" s="128" t="s">
        <v>151</v>
      </c>
      <c r="AM15" s="129"/>
      <c r="AN15" s="129"/>
      <c r="AO15" s="129"/>
      <c r="AP15" s="129"/>
      <c r="AQ15" s="129"/>
      <c r="AR15" s="129"/>
      <c r="AS15" s="39" t="s">
        <v>126</v>
      </c>
      <c r="AT15" s="269">
        <v>34</v>
      </c>
    </row>
    <row r="16" spans="1:51" ht="18" customHeight="1">
      <c r="A16" s="78"/>
      <c r="B16" s="79"/>
      <c r="C16" s="138" t="s">
        <v>137</v>
      </c>
      <c r="D16" s="139"/>
      <c r="E16" s="136" t="s">
        <v>138</v>
      </c>
      <c r="F16" s="137"/>
      <c r="G16" s="118"/>
      <c r="H16" s="118"/>
      <c r="I16" s="118"/>
      <c r="J16" s="118"/>
      <c r="K16" s="118"/>
      <c r="L16" s="118"/>
      <c r="M16" s="118"/>
      <c r="N16" s="118"/>
      <c r="O16" s="118"/>
      <c r="P16" s="130" t="s">
        <v>154</v>
      </c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200"/>
      <c r="AK16" s="132" t="s">
        <v>149</v>
      </c>
      <c r="AL16" s="133"/>
      <c r="AM16" s="133"/>
      <c r="AN16" s="133"/>
      <c r="AO16" s="40" t="s">
        <v>127</v>
      </c>
      <c r="AP16" s="134" t="s">
        <v>150</v>
      </c>
      <c r="AQ16" s="133"/>
      <c r="AR16" s="133"/>
      <c r="AS16" s="135"/>
      <c r="AT16" s="269"/>
    </row>
    <row r="17" spans="1:46">
      <c r="A17" s="78" t="s">
        <v>0</v>
      </c>
      <c r="B17" s="79"/>
      <c r="C17" s="148" t="str">
        <f>IF(P16="","",P16)</f>
        <v>千葉市稲毛区小仲台6-32-7</v>
      </c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>
      <c r="A19" s="78" t="s">
        <v>1</v>
      </c>
      <c r="B19" s="79"/>
      <c r="C19" s="148" t="str">
        <f>IF(AL15="","",AL15&amp;"-"&amp;AK16&amp;"-"&amp;AP16)</f>
        <v>090-3768-3483</v>
      </c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>
      <c r="A20" s="78"/>
      <c r="B20" s="79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>
      <c r="A21" s="78" t="s">
        <v>85</v>
      </c>
      <c r="B21" s="79"/>
      <c r="C21" s="56">
        <v>90</v>
      </c>
      <c r="D21" s="57"/>
      <c r="E21" s="57">
        <v>3768</v>
      </c>
      <c r="F21" s="57"/>
      <c r="G21" s="57">
        <v>3483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4" t="s">
        <v>130</v>
      </c>
      <c r="B23" s="123" t="s">
        <v>86</v>
      </c>
      <c r="C23" s="149" t="s">
        <v>105</v>
      </c>
      <c r="D23" s="150"/>
      <c r="E23" s="151" t="s">
        <v>106</v>
      </c>
      <c r="F23" s="152"/>
      <c r="G23" s="123" t="s">
        <v>87</v>
      </c>
      <c r="H23" s="123"/>
      <c r="I23" s="123" t="s">
        <v>88</v>
      </c>
      <c r="J23" s="123"/>
      <c r="K23" s="123"/>
      <c r="L23" s="123"/>
      <c r="M23" s="123" t="s">
        <v>89</v>
      </c>
      <c r="N23" s="123"/>
      <c r="O23" s="123"/>
      <c r="P23" s="234" t="s">
        <v>99</v>
      </c>
      <c r="Q23" s="123"/>
      <c r="R23" s="123"/>
      <c r="S23" s="123"/>
      <c r="T23" s="235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5"/>
      <c r="B24" s="79"/>
      <c r="C24" s="159" t="s">
        <v>103</v>
      </c>
      <c r="D24" s="160"/>
      <c r="E24" s="161" t="s">
        <v>104</v>
      </c>
      <c r="F24" s="162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36"/>
      <c r="U24" s="1"/>
      <c r="V24" s="1"/>
      <c r="W24" s="1"/>
      <c r="X24" s="1"/>
      <c r="Y24" s="142" t="s">
        <v>100</v>
      </c>
      <c r="Z24" s="143"/>
      <c r="AA24" s="143"/>
      <c r="AB24" s="143"/>
      <c r="AC24" s="143"/>
      <c r="AD24" s="143"/>
      <c r="AE24" s="143"/>
      <c r="AF24" s="143"/>
      <c r="AG24" s="14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10">
        <v>1</v>
      </c>
      <c r="B25" s="145" t="s">
        <v>155</v>
      </c>
      <c r="C25" s="114" t="s">
        <v>156</v>
      </c>
      <c r="D25" s="115"/>
      <c r="E25" s="116" t="s">
        <v>157</v>
      </c>
      <c r="F25" s="117"/>
      <c r="G25" s="101">
        <v>6</v>
      </c>
      <c r="H25" s="97"/>
      <c r="I25" s="95" t="s">
        <v>158</v>
      </c>
      <c r="J25" s="96"/>
      <c r="K25" s="96"/>
      <c r="L25" s="97"/>
      <c r="M25" s="101">
        <v>520452617</v>
      </c>
      <c r="N25" s="96"/>
      <c r="O25" s="97"/>
      <c r="P25" s="101">
        <v>138</v>
      </c>
      <c r="Q25" s="96"/>
      <c r="R25" s="96"/>
      <c r="S25" s="96"/>
      <c r="T25" s="102"/>
      <c r="U25" s="1"/>
      <c r="V25" s="1"/>
      <c r="W25" s="1"/>
      <c r="X25" s="1"/>
      <c r="Y25" s="104">
        <v>11</v>
      </c>
      <c r="Z25" s="105"/>
      <c r="AA25" s="105"/>
      <c r="AB25" s="105"/>
      <c r="AC25" s="105"/>
      <c r="AD25" s="105"/>
      <c r="AE25" s="105"/>
      <c r="AF25" s="105"/>
      <c r="AG25" s="10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9" t="s">
        <v>159</v>
      </c>
      <c r="D26" s="120"/>
      <c r="E26" s="121" t="s">
        <v>160</v>
      </c>
      <c r="F26" s="122"/>
      <c r="G26" s="98"/>
      <c r="H26" s="100"/>
      <c r="I26" s="98"/>
      <c r="J26" s="99"/>
      <c r="K26" s="99"/>
      <c r="L26" s="100"/>
      <c r="M26" s="98"/>
      <c r="N26" s="99"/>
      <c r="O26" s="100"/>
      <c r="P26" s="98"/>
      <c r="Q26" s="99"/>
      <c r="R26" s="99"/>
      <c r="S26" s="99"/>
      <c r="T26" s="103"/>
      <c r="U26" s="1"/>
      <c r="V26" s="1"/>
      <c r="W26" s="1"/>
      <c r="X26" s="1"/>
      <c r="Y26" s="107"/>
      <c r="Z26" s="108"/>
      <c r="AA26" s="108"/>
      <c r="AB26" s="108"/>
      <c r="AC26" s="108"/>
      <c r="AD26" s="108"/>
      <c r="AE26" s="108"/>
      <c r="AF26" s="108"/>
      <c r="AG26" s="10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10">
        <v>2</v>
      </c>
      <c r="B27" s="112">
        <v>2</v>
      </c>
      <c r="C27" s="114" t="s">
        <v>161</v>
      </c>
      <c r="D27" s="115"/>
      <c r="E27" s="116" t="s">
        <v>162</v>
      </c>
      <c r="F27" s="117"/>
      <c r="G27" s="101">
        <v>6</v>
      </c>
      <c r="H27" s="97"/>
      <c r="I27" s="95" t="s">
        <v>163</v>
      </c>
      <c r="J27" s="96"/>
      <c r="K27" s="96"/>
      <c r="L27" s="97"/>
      <c r="M27" s="101">
        <v>518850371</v>
      </c>
      <c r="N27" s="96"/>
      <c r="O27" s="97"/>
      <c r="P27" s="101">
        <v>146</v>
      </c>
      <c r="Q27" s="96"/>
      <c r="R27" s="96"/>
      <c r="S27" s="96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9" t="s">
        <v>164</v>
      </c>
      <c r="D28" s="120"/>
      <c r="E28" s="121" t="s">
        <v>165</v>
      </c>
      <c r="F28" s="122"/>
      <c r="G28" s="98"/>
      <c r="H28" s="100"/>
      <c r="I28" s="98"/>
      <c r="J28" s="99"/>
      <c r="K28" s="99"/>
      <c r="L28" s="100"/>
      <c r="M28" s="98"/>
      <c r="N28" s="99"/>
      <c r="O28" s="100"/>
      <c r="P28" s="98"/>
      <c r="Q28" s="99"/>
      <c r="R28" s="99"/>
      <c r="S28" s="99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10">
        <v>3</v>
      </c>
      <c r="B29" s="112">
        <v>3</v>
      </c>
      <c r="C29" s="114" t="s">
        <v>166</v>
      </c>
      <c r="D29" s="115"/>
      <c r="E29" s="116" t="s">
        <v>167</v>
      </c>
      <c r="F29" s="117"/>
      <c r="G29" s="101">
        <v>6</v>
      </c>
      <c r="H29" s="97"/>
      <c r="I29" s="95" t="s">
        <v>168</v>
      </c>
      <c r="J29" s="96"/>
      <c r="K29" s="96"/>
      <c r="L29" s="97"/>
      <c r="M29" s="101">
        <v>519588150</v>
      </c>
      <c r="N29" s="96"/>
      <c r="O29" s="97"/>
      <c r="P29" s="101">
        <v>156</v>
      </c>
      <c r="Q29" s="96"/>
      <c r="R29" s="96"/>
      <c r="S29" s="96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9" t="s">
        <v>169</v>
      </c>
      <c r="D30" s="120"/>
      <c r="E30" s="121" t="s">
        <v>170</v>
      </c>
      <c r="F30" s="122"/>
      <c r="G30" s="98"/>
      <c r="H30" s="100"/>
      <c r="I30" s="98"/>
      <c r="J30" s="99"/>
      <c r="K30" s="99"/>
      <c r="L30" s="100"/>
      <c r="M30" s="98"/>
      <c r="N30" s="99"/>
      <c r="O30" s="100"/>
      <c r="P30" s="98"/>
      <c r="Q30" s="99"/>
      <c r="R30" s="99"/>
      <c r="S30" s="99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10">
        <v>4</v>
      </c>
      <c r="B31" s="112">
        <v>4</v>
      </c>
      <c r="C31" s="114" t="s">
        <v>221</v>
      </c>
      <c r="D31" s="115"/>
      <c r="E31" s="116" t="s">
        <v>222</v>
      </c>
      <c r="F31" s="117"/>
      <c r="G31" s="101">
        <v>6</v>
      </c>
      <c r="H31" s="97"/>
      <c r="I31" s="95" t="s">
        <v>173</v>
      </c>
      <c r="J31" s="96"/>
      <c r="K31" s="96"/>
      <c r="L31" s="97"/>
      <c r="M31" s="101">
        <v>523791850</v>
      </c>
      <c r="N31" s="96"/>
      <c r="O31" s="97"/>
      <c r="P31" s="101">
        <v>157</v>
      </c>
      <c r="Q31" s="96"/>
      <c r="R31" s="96"/>
      <c r="S31" s="96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9" t="s">
        <v>219</v>
      </c>
      <c r="D32" s="120"/>
      <c r="E32" s="121" t="s">
        <v>220</v>
      </c>
      <c r="F32" s="122"/>
      <c r="G32" s="98"/>
      <c r="H32" s="100"/>
      <c r="I32" s="98"/>
      <c r="J32" s="99"/>
      <c r="K32" s="99"/>
      <c r="L32" s="100"/>
      <c r="M32" s="98"/>
      <c r="N32" s="99"/>
      <c r="O32" s="100"/>
      <c r="P32" s="98"/>
      <c r="Q32" s="99"/>
      <c r="R32" s="99"/>
      <c r="S32" s="99"/>
      <c r="T32" s="103"/>
      <c r="U32" s="1"/>
      <c r="V32" s="1"/>
      <c r="W32" s="1"/>
      <c r="X32" s="1"/>
      <c r="Y32" s="142" t="s">
        <v>129</v>
      </c>
      <c r="Z32" s="143"/>
      <c r="AA32" s="143"/>
      <c r="AB32" s="143"/>
      <c r="AC32" s="143"/>
      <c r="AD32" s="143"/>
      <c r="AE32" s="143"/>
      <c r="AF32" s="143"/>
      <c r="AG32" s="14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10">
        <v>5</v>
      </c>
      <c r="B33" s="112">
        <v>5</v>
      </c>
      <c r="C33" s="114" t="s">
        <v>171</v>
      </c>
      <c r="D33" s="115"/>
      <c r="E33" s="116" t="s">
        <v>172</v>
      </c>
      <c r="F33" s="117"/>
      <c r="G33" s="101">
        <v>5</v>
      </c>
      <c r="H33" s="97"/>
      <c r="I33" s="95" t="s">
        <v>173</v>
      </c>
      <c r="J33" s="96"/>
      <c r="K33" s="96"/>
      <c r="L33" s="97"/>
      <c r="M33" s="101">
        <v>521543697</v>
      </c>
      <c r="N33" s="96"/>
      <c r="O33" s="97"/>
      <c r="P33" s="101">
        <v>150</v>
      </c>
      <c r="Q33" s="96"/>
      <c r="R33" s="96"/>
      <c r="S33" s="96"/>
      <c r="T33" s="102"/>
      <c r="U33" s="1"/>
      <c r="V33" s="1"/>
      <c r="W33" s="1"/>
      <c r="X33" s="1"/>
      <c r="Y33" s="228">
        <v>1</v>
      </c>
      <c r="Z33" s="229"/>
      <c r="AA33" s="229"/>
      <c r="AB33" s="229"/>
      <c r="AC33" s="229"/>
      <c r="AD33" s="229"/>
      <c r="AE33" s="229"/>
      <c r="AF33" s="229"/>
      <c r="AG33" s="2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9" t="s">
        <v>174</v>
      </c>
      <c r="D34" s="120"/>
      <c r="E34" s="121" t="s">
        <v>175</v>
      </c>
      <c r="F34" s="122"/>
      <c r="G34" s="98"/>
      <c r="H34" s="100"/>
      <c r="I34" s="98"/>
      <c r="J34" s="99"/>
      <c r="K34" s="99"/>
      <c r="L34" s="100"/>
      <c r="M34" s="98"/>
      <c r="N34" s="99"/>
      <c r="O34" s="100"/>
      <c r="P34" s="98"/>
      <c r="Q34" s="99"/>
      <c r="R34" s="99"/>
      <c r="S34" s="99"/>
      <c r="T34" s="103"/>
      <c r="U34" s="1"/>
      <c r="V34" s="1"/>
      <c r="W34" s="1"/>
      <c r="X34" s="1"/>
      <c r="Y34" s="231"/>
      <c r="Z34" s="232"/>
      <c r="AA34" s="232"/>
      <c r="AB34" s="232"/>
      <c r="AC34" s="232"/>
      <c r="AD34" s="232"/>
      <c r="AE34" s="232"/>
      <c r="AF34" s="232"/>
      <c r="AG34" s="2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10">
        <v>6</v>
      </c>
      <c r="B35" s="112">
        <v>6</v>
      </c>
      <c r="C35" s="114" t="s">
        <v>176</v>
      </c>
      <c r="D35" s="115"/>
      <c r="E35" s="116" t="s">
        <v>177</v>
      </c>
      <c r="F35" s="117"/>
      <c r="G35" s="101">
        <v>5</v>
      </c>
      <c r="H35" s="97"/>
      <c r="I35" s="95" t="s">
        <v>178</v>
      </c>
      <c r="J35" s="96"/>
      <c r="K35" s="96"/>
      <c r="L35" s="97"/>
      <c r="M35" s="101">
        <v>522806838</v>
      </c>
      <c r="N35" s="96"/>
      <c r="O35" s="97"/>
      <c r="P35" s="101">
        <v>136</v>
      </c>
      <c r="Q35" s="96"/>
      <c r="R35" s="96"/>
      <c r="S35" s="96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9" t="s">
        <v>179</v>
      </c>
      <c r="D36" s="120"/>
      <c r="E36" s="121" t="s">
        <v>180</v>
      </c>
      <c r="F36" s="122"/>
      <c r="G36" s="98"/>
      <c r="H36" s="100"/>
      <c r="I36" s="98"/>
      <c r="J36" s="99"/>
      <c r="K36" s="99"/>
      <c r="L36" s="100"/>
      <c r="M36" s="98"/>
      <c r="N36" s="99"/>
      <c r="O36" s="100"/>
      <c r="P36" s="98"/>
      <c r="Q36" s="99"/>
      <c r="R36" s="99"/>
      <c r="S36" s="99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10">
        <v>7</v>
      </c>
      <c r="B37" s="112">
        <v>7</v>
      </c>
      <c r="C37" s="114" t="s">
        <v>181</v>
      </c>
      <c r="D37" s="115"/>
      <c r="E37" s="116" t="s">
        <v>182</v>
      </c>
      <c r="F37" s="117"/>
      <c r="G37" s="101">
        <v>5</v>
      </c>
      <c r="H37" s="97"/>
      <c r="I37" s="95" t="s">
        <v>158</v>
      </c>
      <c r="J37" s="96"/>
      <c r="K37" s="96"/>
      <c r="L37" s="97"/>
      <c r="M37" s="101">
        <v>521543703</v>
      </c>
      <c r="N37" s="96"/>
      <c r="O37" s="97"/>
      <c r="P37" s="101">
        <v>138</v>
      </c>
      <c r="Q37" s="96"/>
      <c r="R37" s="96"/>
      <c r="S37" s="96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9" t="s">
        <v>183</v>
      </c>
      <c r="D38" s="120"/>
      <c r="E38" s="121" t="s">
        <v>184</v>
      </c>
      <c r="F38" s="122"/>
      <c r="G38" s="98"/>
      <c r="H38" s="100"/>
      <c r="I38" s="98"/>
      <c r="J38" s="99"/>
      <c r="K38" s="99"/>
      <c r="L38" s="100"/>
      <c r="M38" s="98"/>
      <c r="N38" s="99"/>
      <c r="O38" s="100"/>
      <c r="P38" s="98"/>
      <c r="Q38" s="99"/>
      <c r="R38" s="99"/>
      <c r="S38" s="99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10">
        <v>8</v>
      </c>
      <c r="B39" s="112">
        <v>8</v>
      </c>
      <c r="C39" s="114" t="s">
        <v>206</v>
      </c>
      <c r="D39" s="115"/>
      <c r="E39" s="116" t="s">
        <v>207</v>
      </c>
      <c r="F39" s="117"/>
      <c r="G39" s="101">
        <v>5</v>
      </c>
      <c r="H39" s="97"/>
      <c r="I39" s="95" t="s">
        <v>208</v>
      </c>
      <c r="J39" s="96"/>
      <c r="K39" s="96"/>
      <c r="L39" s="97"/>
      <c r="M39" s="101">
        <v>522921876</v>
      </c>
      <c r="N39" s="96"/>
      <c r="O39" s="97"/>
      <c r="P39" s="101">
        <v>151</v>
      </c>
      <c r="Q39" s="96"/>
      <c r="R39" s="96"/>
      <c r="S39" s="96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9" t="s">
        <v>204</v>
      </c>
      <c r="D40" s="120"/>
      <c r="E40" s="121" t="s">
        <v>205</v>
      </c>
      <c r="F40" s="122"/>
      <c r="G40" s="98"/>
      <c r="H40" s="100"/>
      <c r="I40" s="98"/>
      <c r="J40" s="99"/>
      <c r="K40" s="99"/>
      <c r="L40" s="100"/>
      <c r="M40" s="98"/>
      <c r="N40" s="99"/>
      <c r="O40" s="100"/>
      <c r="P40" s="98"/>
      <c r="Q40" s="99"/>
      <c r="R40" s="99"/>
      <c r="S40" s="99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10">
        <v>9</v>
      </c>
      <c r="B41" s="112">
        <v>9</v>
      </c>
      <c r="C41" s="114" t="s">
        <v>185</v>
      </c>
      <c r="D41" s="115"/>
      <c r="E41" s="116" t="s">
        <v>186</v>
      </c>
      <c r="F41" s="117"/>
      <c r="G41" s="101">
        <v>5</v>
      </c>
      <c r="H41" s="97"/>
      <c r="I41" s="95" t="s">
        <v>187</v>
      </c>
      <c r="J41" s="96"/>
      <c r="K41" s="96"/>
      <c r="L41" s="97"/>
      <c r="M41" s="101">
        <v>522284780</v>
      </c>
      <c r="N41" s="96"/>
      <c r="O41" s="97"/>
      <c r="P41" s="101">
        <v>149</v>
      </c>
      <c r="Q41" s="96"/>
      <c r="R41" s="96"/>
      <c r="S41" s="96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9" t="s">
        <v>188</v>
      </c>
      <c r="D42" s="120"/>
      <c r="E42" s="121" t="s">
        <v>189</v>
      </c>
      <c r="F42" s="122"/>
      <c r="G42" s="98"/>
      <c r="H42" s="100"/>
      <c r="I42" s="98"/>
      <c r="J42" s="99"/>
      <c r="K42" s="99"/>
      <c r="L42" s="100"/>
      <c r="M42" s="98"/>
      <c r="N42" s="99"/>
      <c r="O42" s="100"/>
      <c r="P42" s="98"/>
      <c r="Q42" s="99"/>
      <c r="R42" s="99"/>
      <c r="S42" s="99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10">
        <v>10</v>
      </c>
      <c r="B43" s="112">
        <v>10</v>
      </c>
      <c r="C43" s="114" t="s">
        <v>217</v>
      </c>
      <c r="D43" s="115"/>
      <c r="E43" s="116" t="s">
        <v>218</v>
      </c>
      <c r="F43" s="117"/>
      <c r="G43" s="101">
        <v>4</v>
      </c>
      <c r="H43" s="97"/>
      <c r="I43" s="95" t="s">
        <v>168</v>
      </c>
      <c r="J43" s="96"/>
      <c r="K43" s="96"/>
      <c r="L43" s="97"/>
      <c r="M43" s="101">
        <v>523158400</v>
      </c>
      <c r="N43" s="96"/>
      <c r="O43" s="97"/>
      <c r="P43" s="101">
        <v>137</v>
      </c>
      <c r="Q43" s="96"/>
      <c r="R43" s="96"/>
      <c r="S43" s="96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9" t="s">
        <v>215</v>
      </c>
      <c r="D44" s="120"/>
      <c r="E44" s="121" t="s">
        <v>216</v>
      </c>
      <c r="F44" s="122"/>
      <c r="G44" s="98"/>
      <c r="H44" s="100"/>
      <c r="I44" s="98"/>
      <c r="J44" s="99"/>
      <c r="K44" s="99"/>
      <c r="L44" s="100"/>
      <c r="M44" s="98"/>
      <c r="N44" s="99"/>
      <c r="O44" s="100"/>
      <c r="P44" s="98"/>
      <c r="Q44" s="99"/>
      <c r="R44" s="99"/>
      <c r="S44" s="99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10">
        <v>11</v>
      </c>
      <c r="B45" s="112">
        <v>11</v>
      </c>
      <c r="C45" s="146" t="s">
        <v>198</v>
      </c>
      <c r="D45" s="214"/>
      <c r="E45" s="90" t="s">
        <v>199</v>
      </c>
      <c r="F45" s="215"/>
      <c r="G45" s="101">
        <v>3</v>
      </c>
      <c r="H45" s="97"/>
      <c r="I45" s="95" t="s">
        <v>203</v>
      </c>
      <c r="J45" s="209"/>
      <c r="K45" s="209"/>
      <c r="L45" s="210"/>
      <c r="M45" s="101">
        <v>522806845</v>
      </c>
      <c r="N45" s="96"/>
      <c r="O45" s="97"/>
      <c r="P45" s="101">
        <v>130</v>
      </c>
      <c r="Q45" s="96"/>
      <c r="R45" s="96"/>
      <c r="S45" s="96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38" t="s">
        <v>200</v>
      </c>
      <c r="D46" s="216"/>
      <c r="E46" s="136" t="s">
        <v>201</v>
      </c>
      <c r="F46" s="217"/>
      <c r="G46" s="98"/>
      <c r="H46" s="100"/>
      <c r="I46" s="211"/>
      <c r="J46" s="212"/>
      <c r="K46" s="212"/>
      <c r="L46" s="213"/>
      <c r="M46" s="98"/>
      <c r="N46" s="99"/>
      <c r="O46" s="100"/>
      <c r="P46" s="98"/>
      <c r="Q46" s="99"/>
      <c r="R46" s="99"/>
      <c r="S46" s="99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10">
        <v>12</v>
      </c>
      <c r="B47" s="112">
        <v>12</v>
      </c>
      <c r="C47" s="169" t="s">
        <v>190</v>
      </c>
      <c r="D47" s="147"/>
      <c r="E47" s="170" t="s">
        <v>191</v>
      </c>
      <c r="F47" s="91"/>
      <c r="G47" s="101">
        <v>3</v>
      </c>
      <c r="H47" s="97"/>
      <c r="I47" s="165" t="s">
        <v>214</v>
      </c>
      <c r="J47" s="96"/>
      <c r="K47" s="96"/>
      <c r="L47" s="97"/>
      <c r="M47" s="101">
        <v>521220154</v>
      </c>
      <c r="N47" s="96"/>
      <c r="O47" s="97"/>
      <c r="P47" s="101">
        <v>140</v>
      </c>
      <c r="Q47" s="96"/>
      <c r="R47" s="96"/>
      <c r="S47" s="96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67"/>
      <c r="B48" s="168"/>
      <c r="C48" s="171" t="s">
        <v>192</v>
      </c>
      <c r="D48" s="172"/>
      <c r="E48" s="173" t="s">
        <v>193</v>
      </c>
      <c r="F48" s="174"/>
      <c r="G48" s="163"/>
      <c r="H48" s="164"/>
      <c r="I48" s="163"/>
      <c r="J48" s="166"/>
      <c r="K48" s="166"/>
      <c r="L48" s="164"/>
      <c r="M48" s="163"/>
      <c r="N48" s="166"/>
      <c r="O48" s="164"/>
      <c r="P48" s="163"/>
      <c r="Q48" s="166"/>
      <c r="R48" s="166"/>
      <c r="S48" s="166"/>
      <c r="T48" s="19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47">
        <v>13</v>
      </c>
      <c r="B49" s="248">
        <v>13</v>
      </c>
      <c r="C49" s="250" t="s">
        <v>194</v>
      </c>
      <c r="D49" s="251"/>
      <c r="E49" s="252" t="s">
        <v>195</v>
      </c>
      <c r="F49" s="253"/>
      <c r="G49" s="239">
        <v>3</v>
      </c>
      <c r="H49" s="241"/>
      <c r="I49" s="260" t="s">
        <v>213</v>
      </c>
      <c r="J49" s="240"/>
      <c r="K49" s="240"/>
      <c r="L49" s="241"/>
      <c r="M49" s="239">
        <v>521614090</v>
      </c>
      <c r="N49" s="240"/>
      <c r="O49" s="241"/>
      <c r="P49" s="239">
        <v>126</v>
      </c>
      <c r="Q49" s="240"/>
      <c r="R49" s="240"/>
      <c r="S49" s="240"/>
      <c r="T49" s="24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49"/>
      <c r="C50" s="254" t="s">
        <v>196</v>
      </c>
      <c r="D50" s="255"/>
      <c r="E50" s="256" t="s">
        <v>197</v>
      </c>
      <c r="F50" s="257"/>
      <c r="G50" s="242"/>
      <c r="H50" s="244"/>
      <c r="I50" s="242"/>
      <c r="J50" s="243"/>
      <c r="K50" s="243"/>
      <c r="L50" s="244"/>
      <c r="M50" s="242"/>
      <c r="N50" s="243"/>
      <c r="O50" s="244"/>
      <c r="P50" s="242"/>
      <c r="Q50" s="243"/>
      <c r="R50" s="243"/>
      <c r="S50" s="243"/>
      <c r="T50" s="24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8">
        <v>14</v>
      </c>
      <c r="B51" s="248">
        <v>14</v>
      </c>
      <c r="C51" s="250" t="s">
        <v>161</v>
      </c>
      <c r="D51" s="251"/>
      <c r="E51" s="252" t="s">
        <v>212</v>
      </c>
      <c r="F51" s="253"/>
      <c r="G51" s="239">
        <v>2</v>
      </c>
      <c r="H51" s="241"/>
      <c r="I51" s="260" t="s">
        <v>202</v>
      </c>
      <c r="J51" s="240"/>
      <c r="K51" s="240"/>
      <c r="L51" s="241"/>
      <c r="M51" s="239">
        <v>522001554</v>
      </c>
      <c r="N51" s="240"/>
      <c r="O51" s="241"/>
      <c r="P51" s="239">
        <v>126</v>
      </c>
      <c r="Q51" s="240"/>
      <c r="R51" s="240"/>
      <c r="S51" s="240"/>
      <c r="T51" s="24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63"/>
      <c r="C52" s="264" t="s">
        <v>164</v>
      </c>
      <c r="D52" s="265"/>
      <c r="E52" s="266" t="s">
        <v>211</v>
      </c>
      <c r="F52" s="267"/>
      <c r="G52" s="258"/>
      <c r="H52" s="259"/>
      <c r="I52" s="258"/>
      <c r="J52" s="261"/>
      <c r="K52" s="261"/>
      <c r="L52" s="259"/>
      <c r="M52" s="258"/>
      <c r="N52" s="261"/>
      <c r="O52" s="259"/>
      <c r="P52" s="258"/>
      <c r="Q52" s="261"/>
      <c r="R52" s="261"/>
      <c r="S52" s="261"/>
      <c r="T52" s="26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3" t="s">
        <v>102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5"/>
      <c r="U54" s="2"/>
      <c r="V54" s="185" t="s">
        <v>120</v>
      </c>
      <c r="W54" s="186"/>
      <c r="X54" s="186"/>
      <c r="Y54" s="186"/>
      <c r="Z54" s="186"/>
      <c r="AA54" s="186"/>
      <c r="AB54" s="186"/>
      <c r="AC54" s="186"/>
      <c r="AD54" s="186"/>
      <c r="AE54" s="186"/>
      <c r="AF54" s="187"/>
      <c r="AG54" s="188"/>
      <c r="AH54" s="188"/>
      <c r="AI54" s="188"/>
      <c r="AJ54" s="18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56" t="s">
        <v>223</v>
      </c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8"/>
      <c r="U55" s="2"/>
      <c r="V55" s="271">
        <f>LEN(A55)</f>
        <v>55</v>
      </c>
      <c r="W55" s="272"/>
      <c r="X55" s="272"/>
      <c r="Y55" s="272"/>
      <c r="Z55" s="272"/>
      <c r="AA55" s="272"/>
      <c r="AB55" s="272"/>
      <c r="AC55" s="272"/>
      <c r="AD55" s="272"/>
      <c r="AE55" s="272"/>
      <c r="AF55" s="27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74" t="s">
        <v>12</v>
      </c>
      <c r="B1" s="27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74"/>
      <c r="B2" s="27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75" t="s">
        <v>19</v>
      </c>
      <c r="B4" s="276"/>
      <c r="C4" s="276"/>
      <c r="D4" s="276"/>
      <c r="E4" s="276"/>
      <c r="F4" s="276"/>
      <c r="G4" s="277"/>
      <c r="H4" s="5" t="s">
        <v>20</v>
      </c>
      <c r="I4" s="5" t="s">
        <v>21</v>
      </c>
      <c r="J4" s="278" t="s">
        <v>70</v>
      </c>
      <c r="K4" s="276"/>
      <c r="L4" s="276"/>
      <c r="M4" s="276"/>
      <c r="N4" s="276"/>
      <c r="O4" s="276"/>
      <c r="P4" s="276"/>
      <c r="Q4" s="277"/>
    </row>
    <row r="5" spans="1:41" ht="72" customHeight="1" thickBot="1">
      <c r="A5" s="279"/>
      <c r="B5" s="280"/>
      <c r="C5" s="280"/>
      <c r="D5" s="280"/>
      <c r="E5" s="280"/>
      <c r="F5" s="280"/>
      <c r="G5" s="281"/>
      <c r="H5" s="9" t="str">
        <f>IF(入力!J3="","",入力!J3)</f>
        <v>女子</v>
      </c>
      <c r="I5" s="9">
        <f>入力!Y25</f>
        <v>11</v>
      </c>
      <c r="J5" s="282"/>
      <c r="K5" s="283"/>
      <c r="L5" s="283"/>
      <c r="M5" s="283"/>
      <c r="N5" s="283"/>
      <c r="O5" s="283"/>
      <c r="P5" s="283"/>
      <c r="Q5" s="28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22007</v>
      </c>
      <c r="B7" s="13" t="str">
        <f>IF(入力!C3="","",入力!C3)</f>
        <v>てっぺん</v>
      </c>
      <c r="C7" s="13" t="str">
        <f>IF(入力!C2="","",入力!C2)</f>
        <v>テッペン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稲毛</v>
      </c>
      <c r="T7" s="13"/>
      <c r="U7" s="13">
        <f>IF(入力!C4="","",入力!C4)</f>
        <v>434147114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竹内</v>
      </c>
      <c r="D16" s="13" t="str">
        <f>IF(入力!E8="","",入力!E8)</f>
        <v>準</v>
      </c>
      <c r="E16" s="13" t="str">
        <f>IF(入力!C7="","",入力!C7)</f>
        <v>タケウチ</v>
      </c>
      <c r="F16" s="13" t="str">
        <f>IF(入力!E7="","",入力!E7)</f>
        <v>ジュン</v>
      </c>
      <c r="G16" s="13">
        <f>IF(入力!G7="","",入力!G7)</f>
        <v>510696283</v>
      </c>
      <c r="H16" s="13" t="str">
        <f>IF(入力!J7="","",入力!J7)</f>
        <v/>
      </c>
      <c r="I16" s="13">
        <f>IF(入力!M7="","",入力!M7)</f>
        <v>433746</v>
      </c>
      <c r="J16" s="13"/>
      <c r="K16" s="13"/>
      <c r="L16" s="13">
        <f>IF(入力!AT7="","",入力!AT7)</f>
        <v>34</v>
      </c>
      <c r="M16" s="13"/>
      <c r="N16" s="13"/>
      <c r="O16" s="13"/>
      <c r="P16" s="13"/>
      <c r="Q16" s="13"/>
      <c r="R16" s="13" t="str">
        <f>IF(入力!R7="","",入力!R7)</f>
        <v>263</v>
      </c>
      <c r="S16" s="13" t="str">
        <f>IF(入力!W7="","",入力!W7)</f>
        <v>0043</v>
      </c>
      <c r="T16" s="13" t="str">
        <f>IF(入力!P8="","",入力!P8)</f>
        <v>千葉市稲毛区小仲台6-32-7</v>
      </c>
      <c r="U16" s="13" t="str">
        <f>IF(入力!AL7="","",入力!AL7)</f>
        <v>０９０</v>
      </c>
      <c r="V16" s="13" t="str">
        <f>IF(入力!AK8="","",入力!AK8)</f>
        <v>3768</v>
      </c>
      <c r="W16" s="13" t="str">
        <f>IF(入力!AP8="","",入力!AP8)</f>
        <v>3483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鎌田</v>
      </c>
      <c r="D17" s="13" t="str">
        <f>IF(入力!E10="","",入力!E10)</f>
        <v>英樹</v>
      </c>
      <c r="E17" s="13" t="str">
        <f>IF(入力!C9="","",入力!C9)</f>
        <v>カマタ</v>
      </c>
      <c r="F17" s="13" t="str">
        <f>IF(入力!E9="","",入力!E9)</f>
        <v>ヒデキ</v>
      </c>
      <c r="G17" s="13">
        <f>IF(入力!G9="","",入力!G9)</f>
        <v>500867652</v>
      </c>
      <c r="H17" s="13" t="str">
        <f>IF(入力!J9="","",入力!J9)</f>
        <v/>
      </c>
      <c r="I17" s="13">
        <f>IF(入力!M9="","",入力!M9)</f>
        <v>400343</v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263</v>
      </c>
      <c r="S17" s="13" t="str">
        <f>IF(入力!W9="","",入力!W9)</f>
        <v>0054</v>
      </c>
      <c r="T17" s="13" t="str">
        <f>IF(入力!P10="","",入力!P10)</f>
        <v>千葉市稲毛区宮野木町2138-3</v>
      </c>
      <c r="U17" s="13" t="str">
        <f>IF(入力!AL9="","",入力!AL9)</f>
        <v>090</v>
      </c>
      <c r="V17" s="13" t="str">
        <f>IF(入力!AK10="","",入力!AK10)</f>
        <v>8348</v>
      </c>
      <c r="W17" s="13" t="str">
        <f>IF(入力!AP10="","",入力!AP10)</f>
        <v>0677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竹内</v>
      </c>
      <c r="D22" s="13" t="str">
        <f>IF(入力!E16="","",入力!E16)</f>
        <v>準</v>
      </c>
      <c r="E22" s="13" t="str">
        <f>IF(入力!C15="","",入力!C15)</f>
        <v>タケウチ</v>
      </c>
      <c r="F22" s="13" t="str">
        <f>IF(入力!E15="","",入力!E15)</f>
        <v>ジュン</v>
      </c>
      <c r="G22" s="13"/>
      <c r="H22" s="13"/>
      <c r="I22" s="13"/>
      <c r="J22" s="13"/>
      <c r="K22" s="13"/>
      <c r="L22" s="13">
        <f>IF(入力!AT15="","",入力!AT15)</f>
        <v>34</v>
      </c>
      <c r="M22" s="13"/>
      <c r="N22" s="13">
        <f>IF(入力!C21="","",入力!C21)</f>
        <v>90</v>
      </c>
      <c r="O22" s="13">
        <f>IF(入力!E21="","",入力!E21)</f>
        <v>3768</v>
      </c>
      <c r="P22" s="13">
        <f>IF(入力!G21="","",入力!G21)</f>
        <v>3483</v>
      </c>
      <c r="Q22" s="13"/>
      <c r="R22" s="13" t="str">
        <f>IF(入力!R15="","",入力!R15)</f>
        <v>263</v>
      </c>
      <c r="S22" s="13" t="str">
        <f>IF(入力!W15="","",入力!W15)</f>
        <v>0043</v>
      </c>
      <c r="T22" s="13" t="str">
        <f>IF(入力!P16="","",入力!P16)</f>
        <v>千葉市稲毛区小仲台6-32-7</v>
      </c>
      <c r="U22" s="13" t="str">
        <f>IF(入力!AL15="","",入力!AL15)</f>
        <v>090</v>
      </c>
      <c r="V22" s="13" t="str">
        <f>IF(入力!AK16="","",入力!AK16)</f>
        <v>3768</v>
      </c>
      <c r="W22" s="13" t="str">
        <f>IF(入力!AP16="","",入力!AP16)</f>
        <v>3483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竹内</v>
      </c>
      <c r="D23" s="13" t="str">
        <f>IF(入力!$E$14="","",入力!$E$14)</f>
        <v>準</v>
      </c>
      <c r="E23" s="13" t="str">
        <f>IF(入力!$C$13="","",入力!$C$13)</f>
        <v>タケウチ</v>
      </c>
      <c r="F23" s="13" t="str">
        <f>IF(入力!$E$13="","",入力!$E$13)</f>
        <v>ジュン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井料</v>
      </c>
      <c r="D24" s="54" t="str">
        <f>VLOOKUP($B$51,$A$53:$F$352,4)</f>
        <v>遥海</v>
      </c>
      <c r="E24" s="54" t="str">
        <f>VLOOKUP($B$51,$A$53:$F$352,5)</f>
        <v>イリョウ</v>
      </c>
      <c r="F24" s="54" t="str">
        <f>VLOOKUP($B$51,$A$53:$F$352,6)</f>
        <v>ハルカ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井料</v>
      </c>
      <c r="D53" s="13" t="str">
        <f>IF(入力!E26="","",入力!E26)</f>
        <v>遥海</v>
      </c>
      <c r="E53" s="13" t="str">
        <f>IF(入力!C25="","",入力!C25)</f>
        <v>イリョウ</v>
      </c>
      <c r="F53" s="13" t="str">
        <f>IF(入力!E25="","",入力!E25)</f>
        <v>ハルカ</v>
      </c>
      <c r="G53" s="13">
        <f>IF(入力!M25="","",入力!M25)</f>
        <v>520452617</v>
      </c>
      <c r="H53" s="13" t="str">
        <f>IF(入力!I25="","",入力!I25)</f>
        <v>千葉市立宮野木小学校</v>
      </c>
      <c r="I53" s="13">
        <f>IF(入力!G25="","",入力!G25)</f>
        <v>6</v>
      </c>
      <c r="J53" s="13">
        <f>IF(入力!P25="","",入力!P25)</f>
        <v>138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竹本</v>
      </c>
      <c r="D54" s="13" t="str">
        <f>IF(入力!E28="","",入力!E28)</f>
        <v>彩芽</v>
      </c>
      <c r="E54" s="13" t="str">
        <f>IF(入力!C27="","",入力!C27)</f>
        <v>タケモト</v>
      </c>
      <c r="F54" s="13" t="str">
        <f>IF(入力!E27="","",入力!E27)</f>
        <v>アヤメ</v>
      </c>
      <c r="G54" s="13">
        <f>IF(入力!M27="","",入力!M27)</f>
        <v>518850371</v>
      </c>
      <c r="H54" s="13" t="str">
        <f>IF(入力!I27="","",入力!I27)</f>
        <v>千葉市立小中台南小学校</v>
      </c>
      <c r="I54" s="13">
        <f>IF(入力!G27="","",入力!G27)</f>
        <v>6</v>
      </c>
      <c r="J54" s="13">
        <f>IF(入力!P27="","",入力!P27)</f>
        <v>146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臼井</v>
      </c>
      <c r="D55" s="13" t="str">
        <f>IF(入力!E30="","",入力!E30)</f>
        <v>美空</v>
      </c>
      <c r="E55" s="13" t="str">
        <f>IF(入力!C29="","",入力!C29)</f>
        <v>ウスイ</v>
      </c>
      <c r="F55" s="13" t="str">
        <f>IF(入力!E29="","",入力!E29)</f>
        <v>ミク</v>
      </c>
      <c r="G55" s="13">
        <f>IF(入力!M29="","",入力!M29)</f>
        <v>519588150</v>
      </c>
      <c r="H55" s="13" t="str">
        <f>IF(入力!I29="","",入力!I29)</f>
        <v>千葉市立園生小学校</v>
      </c>
      <c r="I55" s="13">
        <f>IF(入力!G29="","",入力!G29)</f>
        <v>6</v>
      </c>
      <c r="J55" s="13">
        <f>IF(入力!P29="","",入力!P29)</f>
        <v>156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石澤</v>
      </c>
      <c r="D56" s="13" t="str">
        <f>IF(入力!E32="","",入力!E32)</f>
        <v>綾乃</v>
      </c>
      <c r="E56" s="13" t="str">
        <f>IF(入力!C31="","",入力!C31)</f>
        <v>イシザワ</v>
      </c>
      <c r="F56" s="13" t="str">
        <f>IF(入力!E31="","",入力!E31)</f>
        <v>アヤノ</v>
      </c>
      <c r="G56" s="13">
        <f>IF(入力!M31="","",入力!M31)</f>
        <v>523791850</v>
      </c>
      <c r="H56" s="13" t="str">
        <f>IF(入力!I31="","",入力!I31)</f>
        <v>千葉市立花園小学校</v>
      </c>
      <c r="I56" s="13">
        <f>IF(入力!G31="","",入力!G31)</f>
        <v>6</v>
      </c>
      <c r="J56" s="13">
        <f>IF(入力!P31="","",入力!P31)</f>
        <v>157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池上</v>
      </c>
      <c r="D57" s="13" t="str">
        <f>IF(入力!E34="","",入力!E34)</f>
        <v>灯</v>
      </c>
      <c r="E57" s="13" t="str">
        <f>IF(入力!C33="","",入力!C33)</f>
        <v>イケガミ</v>
      </c>
      <c r="F57" s="13" t="str">
        <f>IF(入力!E33="","",入力!E33)</f>
        <v>アカリ</v>
      </c>
      <c r="G57" s="13">
        <f>IF(入力!M33="","",入力!M33)</f>
        <v>521543697</v>
      </c>
      <c r="H57" s="13" t="str">
        <f>IF(入力!I33="","",入力!I33)</f>
        <v>千葉市立花園小学校</v>
      </c>
      <c r="I57" s="13">
        <f>IF(入力!G33="","",入力!G33)</f>
        <v>5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久松</v>
      </c>
      <c r="D58" s="13" t="str">
        <f>IF(入力!E36="","",入力!E36)</f>
        <v>くるみ</v>
      </c>
      <c r="E58" s="13" t="str">
        <f>IF(入力!C35="","",入力!C35)</f>
        <v>ヒサマツ</v>
      </c>
      <c r="F58" s="13" t="str">
        <f>IF(入力!E35="","",入力!E35)</f>
        <v>クルミ</v>
      </c>
      <c r="G58" s="13">
        <f>IF(入力!M35="","",入力!M35)</f>
        <v>522806838</v>
      </c>
      <c r="H58" s="13" t="str">
        <f>IF(入力!I35="","",入力!I35)</f>
        <v>千葉市立あやめ台小学校</v>
      </c>
      <c r="I58" s="13">
        <f>IF(入力!G35="","",入力!G35)</f>
        <v>5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今出</v>
      </c>
      <c r="D59" s="13" t="str">
        <f>IF(入力!E38="","",入力!E38)</f>
        <v>心桜</v>
      </c>
      <c r="E59" s="13" t="str">
        <f>IF(入力!C37="","",入力!C37)</f>
        <v>イマデ</v>
      </c>
      <c r="F59" s="13" t="str">
        <f>IF(入力!E37="","",入力!E37)</f>
        <v>コハル</v>
      </c>
      <c r="G59" s="13">
        <f>IF(入力!M37="","",入力!M37)</f>
        <v>521543703</v>
      </c>
      <c r="H59" s="13" t="str">
        <f>IF(入力!I37="","",入力!I37)</f>
        <v>千葉市立宮野木小学校</v>
      </c>
      <c r="I59" s="13">
        <f>IF(入力!G37="","",入力!G37)</f>
        <v>5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篠原</v>
      </c>
      <c r="D60" s="13" t="str">
        <f>IF(入力!E40="","",入力!E40)</f>
        <v>紗雪</v>
      </c>
      <c r="E60" s="13" t="str">
        <f>IF(入力!C39="","",入力!C39)</f>
        <v>シノハラ</v>
      </c>
      <c r="F60" s="13" t="str">
        <f>IF(入力!E39="","",入力!E39)</f>
        <v>サユキ</v>
      </c>
      <c r="G60" s="13">
        <f>IF(入力!M39="","",入力!M39)</f>
        <v>522921876</v>
      </c>
      <c r="H60" s="13" t="str">
        <f>IF(入力!I39="","",入力!I39)</f>
        <v>千葉市立小中台小学校</v>
      </c>
      <c r="I60" s="13">
        <f>IF(入力!G39="","",入力!G39)</f>
        <v>5</v>
      </c>
      <c r="J60" s="13">
        <f>IF(入力!P39="","",入力!P39)</f>
        <v>151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清水</v>
      </c>
      <c r="D61" s="13" t="str">
        <f>IF(入力!E42="","",入力!E42)</f>
        <v>美幸</v>
      </c>
      <c r="E61" s="13" t="str">
        <f>IF(入力!C41="","",入力!C41)</f>
        <v>シミズ</v>
      </c>
      <c r="F61" s="13" t="str">
        <f>IF(入力!E41="","",入力!E41)</f>
        <v>ミユキ</v>
      </c>
      <c r="G61" s="13">
        <f>IF(入力!M41="","",入力!M41)</f>
        <v>522284780</v>
      </c>
      <c r="H61" s="13" t="str">
        <f>IF(入力!I41="","",入力!I41)</f>
        <v>千葉市立小中台南小学校</v>
      </c>
      <c r="I61" s="13">
        <f>IF(入力!G41="","",入力!G41)</f>
        <v>5</v>
      </c>
      <c r="J61" s="13">
        <f>IF(入力!P41="","",入力!P41)</f>
        <v>149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小早川</v>
      </c>
      <c r="D62" s="13" t="str">
        <f>IF(入力!E44="","",入力!E44)</f>
        <v>彩</v>
      </c>
      <c r="E62" s="13" t="str">
        <f>IF(入力!C43="","",入力!C43)</f>
        <v>コバヤカワ</v>
      </c>
      <c r="F62" s="13" t="str">
        <f>IF(入力!E43="","",入力!E43)</f>
        <v>アヤ</v>
      </c>
      <c r="G62" s="13">
        <f>IF(入力!M43="","",入力!M43)</f>
        <v>523158400</v>
      </c>
      <c r="H62" s="13" t="str">
        <f>IF(入力!I43="","",入力!I43)</f>
        <v>千葉市立園生小学校</v>
      </c>
      <c r="I62" s="13">
        <f>IF(入力!G43="","",入力!G43)</f>
        <v>4</v>
      </c>
      <c r="J62" s="13">
        <f>IF(入力!P43="","",入力!P43)</f>
        <v>137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久松</v>
      </c>
      <c r="D63" s="13" t="str">
        <f>IF(入力!E46="","",入力!E46)</f>
        <v>あいり</v>
      </c>
      <c r="E63" s="13" t="str">
        <f>IF(入力!C45="","",入力!C45)</f>
        <v>ヒサマツ</v>
      </c>
      <c r="F63" s="13" t="str">
        <f>IF(入力!E45="","",入力!E45)</f>
        <v>アイリ</v>
      </c>
      <c r="G63" s="13">
        <f>IF(入力!M45="","",入力!M45)</f>
        <v>522806845</v>
      </c>
      <c r="H63" s="13" t="str">
        <f>IF(入力!I45="","",入力!I45)</f>
        <v>千葉市立あやめ台小学校</v>
      </c>
      <c r="I63" s="13">
        <f>IF(入力!G45="","",入力!G45)</f>
        <v>3</v>
      </c>
      <c r="J63" s="13">
        <f>IF(入力!P45="","",入力!P45)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徳満</v>
      </c>
      <c r="D64" s="13" t="str">
        <f>IF(入力!E48="","",入力!E48)</f>
        <v>愛梨</v>
      </c>
      <c r="E64" s="13" t="str">
        <f>IF(入力!C47="","",入力!C47)</f>
        <v>トクミツ</v>
      </c>
      <c r="F64" s="13" t="str">
        <f>IF(入力!E47="","",入力!E47)</f>
        <v>アイリ</v>
      </c>
      <c r="G64" s="13">
        <f>IF(入力!M47="","",入力!M47)</f>
        <v>521220154</v>
      </c>
      <c r="H64" s="13" t="str">
        <f>IF(入力!I47="","",入力!I47)</f>
        <v>千葉市立園生小学校</v>
      </c>
      <c r="I64" s="13">
        <f>IF(入力!G47="","",入力!G47)</f>
        <v>3</v>
      </c>
      <c r="J64" s="13">
        <f>IF(入力!P47="","",入力!P47)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濵﨑</v>
      </c>
      <c r="D65" s="13" t="str">
        <f>IF(入力!E50="","",入力!E50)</f>
        <v>夏帆</v>
      </c>
      <c r="E65" s="13" t="str">
        <f>IF(入力!C49="","",入力!C49)</f>
        <v>ハマサキ</v>
      </c>
      <c r="F65" s="13" t="str">
        <f>IF(入力!E49="","",入力!E49)</f>
        <v>カホ</v>
      </c>
      <c r="G65" s="13">
        <f>IF(入力!M49="","",入力!M49)</f>
        <v>521614090</v>
      </c>
      <c r="H65" s="13" t="str">
        <f>IF(入力!I49="","",入力!I49)</f>
        <v>千葉市立稲毛小学校</v>
      </c>
      <c r="I65" s="13">
        <f>IF(入力!G49="","",入力!G49)</f>
        <v>3</v>
      </c>
      <c r="J65" s="13">
        <f>IF(入力!P49="","",入力!P49)</f>
        <v>126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竹本</v>
      </c>
      <c r="D66" s="13" t="str">
        <f>IF(入力!E52="","",入力!E52)</f>
        <v>陽花里</v>
      </c>
      <c r="E66" s="13" t="str">
        <f>IF(入力!C51="","",入力!C51)</f>
        <v>タケモト</v>
      </c>
      <c r="F66" s="13" t="str">
        <f>IF(入力!E51="","",入力!E51)</f>
        <v>ヒカリ</v>
      </c>
      <c r="G66" s="13">
        <f>IF(入力!M51="","",入力!M51)</f>
        <v>522001554</v>
      </c>
      <c r="H66" s="13" t="str">
        <f>IF(入力!I51="","",入力!I51)</f>
        <v>千葉市立小中台南小学校</v>
      </c>
      <c r="I66" s="13">
        <f>IF(入力!G51="","",入力!G51)</f>
        <v>2</v>
      </c>
      <c r="J66" s="13">
        <f>IF(入力!P51="","",入力!P51)</f>
        <v>126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Takeuchi,JunTKZDC</cp:lastModifiedBy>
  <cp:lastPrinted>2016-05-09T15:17:35Z</cp:lastPrinted>
  <dcterms:created xsi:type="dcterms:W3CDTF">2014-04-05T09:56:00Z</dcterms:created>
  <dcterms:modified xsi:type="dcterms:W3CDTF">2023-09-21T02:10:11Z</dcterms:modified>
</cp:coreProperties>
</file>