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ownloads\"/>
    </mc:Choice>
  </mc:AlternateContent>
  <xr:revisionPtr revIDLastSave="0" documentId="13_ncr:1_{4A7F0A1E-7963-4A4F-8E9A-7398FFE10CC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<sst xmlns="http://schemas.openxmlformats.org/spreadsheetml/2006/main" count="285" uniqueCount="208">
  <si>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</si>
  <si>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</si>
  <si>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</si>
  <si>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</si>
  <si>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</si>
  <si>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</si>
  <si>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</si>
  <si>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</si>
  <si>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</si>
  <si>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</si>
  <si>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</si>
  <si>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</si>
  <si>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</si>
  <si>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</si>
  <si>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</si>
  <si>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</si>
  <si>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</si>
  <si>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</si>
  <si>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</si>
  <si>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</si>
  <si>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</si>
  <si>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</si>
  <si>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</si>
  <si>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</si>
  <si>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</si>
  <si>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</si>
  <si>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</si>
  <si>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</si>
  <si>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</si>
  <si>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</si>
  <si>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</si>
  <si>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</si>
  <si>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</si>
  <si>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</si>
  <si>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</si>
  <si>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</si>
  <si>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</si>
  <si>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</si>
  <si>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</si>
  <si>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</si>
  <si>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</si>
  <si>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</si>
  <si>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</si>
  <si>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</si>
  <si>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</si>
  <si>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</si>
  <si>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</si>
  <si>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</si>
  <si>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</si>
  <si>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</si>
  <si>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</si>
  <si>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</si>
  <si>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</si>
  <si>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</si>
  <si>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</si>
  <si>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</si>
  <si>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</si>
  <si>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</si>
  <si>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</si>
  <si>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</si>
  <si>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</si>
  <si>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</si>
  <si>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</si>
  <si>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</si>
  <si>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</si>
  <si>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</si>
  <si>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</si>
  <si>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</si>
  <si>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</si>
  <si>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</si>
  <si>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</si>
  <si>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</si>
  <si>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</si>
  <si>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</si>
  <si>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</si>
  <si>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</si>
  <si>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</si>
  <si>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</si>
  <si>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</si>
  <si>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</si>
  <si>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</si>
  <si>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</si>
  <si>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</si>
  <si>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</si>
  <si>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</si>
  <si>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</si>
  <si>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</si>
  <si>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</si>
  <si>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</si>
  <si>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</si>
  <si>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</si>
  <si>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</si>
  <si>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</si>
  <si>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</si>
  <si>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</si>
  <si>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</si>
  <si>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</si>
  <si>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</si>
  <si>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</si>
  <si>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</si>
  <si>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</si>
  <si>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</si>
  <si>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</si>
  <si>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</si>
  <si>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</si>
  <si>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</si>
  <si>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</si>
  <si>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</si>
  <si>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</si>
  <si>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</si>
  <si>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</si>
  <si>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</si>
  <si>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</si>
  <si>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</si>
  <si>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</si>
  <si>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</si>
  <si>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</si>
  <si>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</si>
  <si>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</si>
  <si>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</si>
  <si>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</si>
  <si>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</si>
  <si>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</si>
  <si>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てっぺん</t>
    <phoneticPr fontId="2"/>
  </si>
  <si>
    <t>テッペン</t>
    <phoneticPr fontId="2"/>
  </si>
  <si>
    <t>千葉市稲毛区</t>
    <rPh sb="0" eb="6">
      <t>チバシイナゲク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</si>
  <si>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</si>
  <si>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</si>
  <si>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タケウチ</t>
    <phoneticPr fontId="2"/>
  </si>
  <si>
    <t>ジュン</t>
    <phoneticPr fontId="2"/>
  </si>
  <si>
    <t>460</t>
    <phoneticPr fontId="2"/>
  </si>
  <si>
    <t>0022</t>
    <phoneticPr fontId="2"/>
  </si>
  <si>
    <t>090</t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</si>
  <si>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</si>
  <si>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</si>
  <si>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愛知県名古屋市中区金山5-18-47-103</t>
    <rPh sb="0" eb="7">
      <t>アイチケンナゴヤシ</t>
    </rPh>
    <rPh sb="7" eb="9">
      <t>ナカク</t>
    </rPh>
    <rPh sb="9" eb="11">
      <t>カナヤマ</t>
    </rPh>
    <phoneticPr fontId="2"/>
  </si>
  <si>
    <t>3768</t>
    <phoneticPr fontId="2"/>
  </si>
  <si>
    <t>3483</t>
    <phoneticPr fontId="2"/>
  </si>
  <si>
    <t>カマタ</t>
    <phoneticPr fontId="2"/>
  </si>
  <si>
    <t>ヒデキ</t>
    <phoneticPr fontId="2"/>
  </si>
  <si>
    <t>263</t>
    <phoneticPr fontId="2"/>
  </si>
  <si>
    <t>0054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</si>
  <si>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</si>
  <si>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</si>
  <si>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千葉市稲毛区宮野木町2138-3</t>
    <phoneticPr fontId="2"/>
  </si>
  <si>
    <t>8348</t>
    <phoneticPr fontId="2"/>
  </si>
  <si>
    <t>0677</t>
    <phoneticPr fontId="2"/>
  </si>
  <si>
    <t>愛知県名古屋市中区金山5-18-47-103</t>
    <rPh sb="0" eb="3">
      <t>アイチケン</t>
    </rPh>
    <rPh sb="3" eb="7">
      <t>ナゴヤシ</t>
    </rPh>
    <rPh sb="7" eb="9">
      <t>ナカク</t>
    </rPh>
    <rPh sb="9" eb="11">
      <t>カナヤマ</t>
    </rPh>
    <phoneticPr fontId="2"/>
  </si>
  <si>
    <t>アサイ</t>
    <phoneticPr fontId="2"/>
  </si>
  <si>
    <t>チナミ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</si>
  <si>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</si>
  <si>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浅井</t>
    <rPh sb="0" eb="2">
      <t>アサイ</t>
    </rPh>
    <phoneticPr fontId="2"/>
  </si>
  <si>
    <t>千奈未</t>
    <rPh sb="0" eb="2">
      <t>センナ</t>
    </rPh>
    <rPh sb="2" eb="3">
      <t>ミ</t>
    </rPh>
    <phoneticPr fontId="2"/>
  </si>
  <si>
    <t>①</t>
    <phoneticPr fontId="2"/>
  </si>
  <si>
    <t>ヒサマツ</t>
  </si>
  <si>
    <t>アイリ</t>
  </si>
  <si>
    <t>千葉市立あやめ台小学校</t>
    <phoneticPr fontId="2"/>
  </si>
  <si>
    <t>久松</t>
  </si>
  <si>
    <t>あいり</t>
  </si>
  <si>
    <t>トクミツ</t>
    <phoneticPr fontId="2"/>
  </si>
  <si>
    <t>アイリ</t>
    <phoneticPr fontId="2"/>
  </si>
  <si>
    <t>千葉市立園生小学校</t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</si>
  <si>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</si>
  <si>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</si>
  <si>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ハマサキ</t>
    <phoneticPr fontId="2"/>
  </si>
  <si>
    <t>カホ</t>
    <phoneticPr fontId="2"/>
  </si>
  <si>
    <t>千葉市立稲毛小学校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</si>
  <si>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</si>
  <si>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</si>
  <si>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カネツカ</t>
    <phoneticPr fontId="2"/>
  </si>
  <si>
    <t>ワカ</t>
    <phoneticPr fontId="2"/>
  </si>
  <si>
    <t>金塚</t>
    <rPh sb="0" eb="2">
      <t>カネツカ</t>
    </rPh>
    <phoneticPr fontId="2"/>
  </si>
  <si>
    <t>和香</t>
    <rPh sb="0" eb="2">
      <t>ワカ</t>
    </rPh>
    <phoneticPr fontId="2"/>
  </si>
  <si>
    <t>ホシノ</t>
    <phoneticPr fontId="2"/>
  </si>
  <si>
    <t>レナ</t>
    <phoneticPr fontId="2"/>
  </si>
  <si>
    <t>星野</t>
    <rPh sb="0" eb="2">
      <t>ホシノ</t>
    </rPh>
    <phoneticPr fontId="2"/>
  </si>
  <si>
    <t>玲奈</t>
    <rPh sb="0" eb="2">
      <t>レナ</t>
    </rPh>
    <phoneticPr fontId="2"/>
  </si>
  <si>
    <t>ノセ</t>
    <phoneticPr fontId="2"/>
  </si>
  <si>
    <t>サユミ</t>
    <phoneticPr fontId="2"/>
  </si>
  <si>
    <t>能勢</t>
    <rPh sb="0" eb="2">
      <t>ノセ</t>
    </rPh>
    <phoneticPr fontId="2"/>
  </si>
  <si>
    <t>紗弓</t>
    <rPh sb="0" eb="2">
      <t>サユミ</t>
    </rPh>
    <phoneticPr fontId="2"/>
  </si>
  <si>
    <t>ナカザワ</t>
    <phoneticPr fontId="2"/>
  </si>
  <si>
    <t>千葉市立小中台南小学校</t>
    <phoneticPr fontId="2"/>
  </si>
  <si>
    <t>中澤</t>
    <rPh sb="0" eb="2">
      <t>ナカザワ</t>
    </rPh>
    <phoneticPr fontId="2"/>
  </si>
  <si>
    <t>オオイシ</t>
    <phoneticPr fontId="2"/>
  </si>
  <si>
    <t>サヤ</t>
    <phoneticPr fontId="2"/>
  </si>
  <si>
    <t>千葉市立小中台小学校</t>
    <phoneticPr fontId="2"/>
  </si>
  <si>
    <t>大石</t>
    <rPh sb="0" eb="2">
      <t>オオイシ</t>
    </rPh>
    <phoneticPr fontId="2"/>
  </si>
  <si>
    <t>彩椰</t>
    <rPh sb="0" eb="1">
      <t>アヤ</t>
    </rPh>
    <rPh sb="1" eb="2">
      <t>ヤ</t>
    </rPh>
    <phoneticPr fontId="2"/>
  </si>
  <si>
    <t>タケモト</t>
    <phoneticPr fontId="2"/>
  </si>
  <si>
    <t>ヒカリ</t>
    <phoneticPr fontId="2"/>
  </si>
  <si>
    <t>竹本</t>
    <phoneticPr fontId="2"/>
  </si>
  <si>
    <t>陽花里</t>
    <phoneticPr fontId="2"/>
  </si>
  <si>
    <t>イマデ</t>
    <phoneticPr fontId="2"/>
  </si>
  <si>
    <t>ミソラ</t>
    <phoneticPr fontId="2"/>
  </si>
  <si>
    <t>千葉市立宮野木小学校</t>
    <rPh sb="0" eb="4">
      <t>チバシリツ</t>
    </rPh>
    <rPh sb="4" eb="7">
      <t>ミヤノギ</t>
    </rPh>
    <rPh sb="7" eb="10">
      <t>ショウガッコウ</t>
    </rPh>
    <phoneticPr fontId="2"/>
  </si>
  <si>
    <t>今出</t>
    <rPh sb="0" eb="2">
      <t>イマデ</t>
    </rPh>
    <phoneticPr fontId="2"/>
  </si>
  <si>
    <t>心葵</t>
    <rPh sb="0" eb="1">
      <t>ココロ</t>
    </rPh>
    <rPh sb="1" eb="2">
      <t>アオイ</t>
    </rPh>
    <phoneticPr fontId="2"/>
  </si>
  <si>
    <t>イリョウ</t>
    <phoneticPr fontId="2"/>
  </si>
  <si>
    <t>カンナ</t>
    <phoneticPr fontId="2"/>
  </si>
  <si>
    <t>井料</t>
    <rPh sb="0" eb="2">
      <t>イリョウ</t>
    </rPh>
    <phoneticPr fontId="2"/>
  </si>
  <si>
    <t>栞渚</t>
    <phoneticPr fontId="2"/>
  </si>
  <si>
    <t>ヨコノ</t>
    <phoneticPr fontId="2"/>
  </si>
  <si>
    <t>イツミ</t>
    <phoneticPr fontId="2"/>
  </si>
  <si>
    <t>千葉市立轟町小学校</t>
    <phoneticPr fontId="2"/>
  </si>
  <si>
    <t>横野</t>
    <rPh sb="0" eb="2">
      <t>ヨコノ</t>
    </rPh>
    <phoneticPr fontId="2"/>
  </si>
  <si>
    <t>愛</t>
    <rPh sb="0" eb="1">
      <t>アイ</t>
    </rPh>
    <phoneticPr fontId="2"/>
  </si>
  <si>
    <t>千葉市で活動しているてっぺん女子です。
県大会に出場できることに感謝しています。
新人戦では県大会初戦敗退と悔しい結果となってしまったので、優勝できるように一球一球を大切にチャレンジしていきたいです。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</si>
</sst>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  <font>
      <sz val="11"/>
      <color rgb="FF000000"/>
      <name val="ＭＳ 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4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5" fillId="0" borderId="77" xfId="0" applyFont="1" applyBorder="1" applyAlignment="1" applyProtection="1">
      <alignment horizontal="center" vertical="center"/>
      <protection locked="0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4" fillId="0" borderId="77" xfId="0" applyFont="1" applyBorder="1" applyAlignment="1" applyProtection="1">
      <alignment horizontal="center" vertical="center"/>
      <protection locked="0"/>
    </xf>
    <xf numFmtId="0" fontId="25" fillId="0" borderId="80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25" fillId="0" borderId="78" xfId="0" applyFont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7" zoomScaleNormal="100" zoomScaleSheetLayoutView="100" workbookViewId="0">
      <selection activeCell="AL40" sqref="AL40"/>
    </sheetView>
  </sheetViews>
  <sheetFormatPr defaultColWidth="9" defaultRowHeight="14.4"/>
  <cols>
    <col min="1" max="2" width="6.109375" style="1" customWidth="1"/>
    <col min="3" max="6" width="7.44140625" style="1" customWidth="1"/>
    <col min="7" max="15" width="6.109375" style="1" customWidth="1"/>
    <col min="16" max="45" width="1.5546875" customWidth="1"/>
    <col min="46" max="46" width="5.88671875" style="1" customWidth="1"/>
    <col min="47" max="47" width="20.109375" style="1" customWidth="1"/>
    <col min="48" max="48" width="9.33203125" style="1" bestFit="1" customWidth="1"/>
    <col min="49" max="49" width="12" style="1" customWidth="1"/>
    <col min="50" max="50" width="12.109375" style="1" customWidth="1"/>
    <col min="51" max="51" width="11.44140625" style="1" bestFit="1" customWidth="1"/>
    <col min="52" max="52" width="6.5546875" style="1" customWidth="1"/>
    <col min="53" max="16384" width="9" style="1"/>
  </cols>
  <sheetData>
    <row r="1" spans="1:51" ht="31.8" thickBot="1">
      <c r="A1" s="213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" customHeight="1">
      <c r="A2" s="104" t="s">
        <v>1</v>
      </c>
      <c r="B2" s="105"/>
      <c r="C2" s="106" t="s">
        <v>124</v>
      </c>
      <c r="D2" s="107"/>
      <c r="E2" s="107"/>
      <c r="F2" s="107"/>
      <c r="G2" s="107"/>
      <c r="H2" s="107"/>
      <c r="I2" s="108"/>
      <c r="J2" s="97" t="s">
        <v>2</v>
      </c>
      <c r="K2" s="218"/>
      <c r="L2" s="218"/>
      <c r="M2" s="218"/>
      <c r="N2" s="218"/>
      <c r="O2" s="219"/>
      <c r="P2" s="97" t="s">
        <v>3</v>
      </c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101" t="s">
        <v>4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97"/>
      <c r="AT2" s="32"/>
      <c r="AV2" s="22" t="s">
        <v>5</v>
      </c>
      <c r="AW2" t="s">
        <v>6</v>
      </c>
      <c r="AX2" t="s">
        <v>7</v>
      </c>
    </row>
    <row r="3" spans="1:51" ht="24" customHeight="1">
      <c r="A3" s="109" t="s">
        <v>8</v>
      </c>
      <c r="B3" s="110"/>
      <c r="C3" s="111" t="s">
        <v>123</v>
      </c>
      <c r="D3" s="112"/>
      <c r="E3" s="112"/>
      <c r="F3" s="112"/>
      <c r="G3" s="112"/>
      <c r="H3" s="112"/>
      <c r="I3" s="113"/>
      <c r="J3" s="215" t="s">
        <v>9</v>
      </c>
      <c r="K3" s="216"/>
      <c r="L3" s="216"/>
      <c r="M3" s="216"/>
      <c r="N3" s="216"/>
      <c r="O3" s="217"/>
      <c r="P3" s="99" t="s">
        <v>125</v>
      </c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45" t="s">
        <v>11</v>
      </c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6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7" t="s">
        <v>13</v>
      </c>
      <c r="B4" s="228"/>
      <c r="C4" s="220">
        <v>434147114</v>
      </c>
      <c r="D4" s="221"/>
      <c r="E4" s="221"/>
      <c r="F4" s="221"/>
      <c r="G4" s="221"/>
      <c r="H4" s="221"/>
      <c r="I4" s="222"/>
      <c r="J4" s="231" t="s">
        <v>14</v>
      </c>
      <c r="K4" s="232"/>
      <c r="L4" s="232"/>
      <c r="M4" s="232"/>
      <c r="N4" s="232"/>
      <c r="O4" s="233"/>
      <c r="P4" s="160" t="s">
        <v>15</v>
      </c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41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17</v>
      </c>
      <c r="B5" s="230"/>
      <c r="C5" s="223"/>
      <c r="D5" s="224"/>
      <c r="E5" s="224"/>
      <c r="F5" s="224"/>
      <c r="G5" s="224"/>
      <c r="H5" s="224"/>
      <c r="I5" s="225"/>
      <c r="J5" s="192">
        <v>22007</v>
      </c>
      <c r="K5" s="192"/>
      <c r="L5" s="192"/>
      <c r="M5" s="192"/>
      <c r="N5" s="192"/>
      <c r="O5" s="192"/>
      <c r="P5" s="161" t="s">
        <v>126</v>
      </c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1" t="s">
        <v>127</v>
      </c>
      <c r="AF5" s="162"/>
      <c r="AG5" s="162"/>
      <c r="AH5" s="162"/>
      <c r="AI5" s="162"/>
      <c r="AJ5" s="162"/>
      <c r="AK5" s="163"/>
      <c r="AL5" s="163"/>
      <c r="AM5" s="163"/>
      <c r="AN5" s="163"/>
      <c r="AO5" s="163"/>
      <c r="AP5" s="163"/>
      <c r="AQ5" s="163"/>
      <c r="AR5" s="163"/>
      <c r="AS5" s="164"/>
      <c r="AT5" s="33"/>
      <c r="AV5" s="22" t="s">
        <v>18</v>
      </c>
      <c r="AW5" t="s">
        <v>19</v>
      </c>
    </row>
    <row r="6" spans="1:51" ht="22.5" customHeight="1">
      <c r="A6" s="73" t="s">
        <v>20</v>
      </c>
      <c r="B6" s="126"/>
      <c r="C6" s="130" t="s">
        <v>21</v>
      </c>
      <c r="D6" s="131"/>
      <c r="E6" s="132" t="s">
        <v>22</v>
      </c>
      <c r="F6" s="133"/>
      <c r="G6" s="193" t="s">
        <v>23</v>
      </c>
      <c r="H6" s="193"/>
      <c r="I6" s="193"/>
      <c r="J6" s="193" t="s">
        <v>24</v>
      </c>
      <c r="K6" s="193"/>
      <c r="L6" s="193"/>
      <c r="M6" s="193" t="s">
        <v>25</v>
      </c>
      <c r="N6" s="193"/>
      <c r="O6" s="193"/>
      <c r="P6" s="141" t="s">
        <v>26</v>
      </c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3" t="s">
        <v>27</v>
      </c>
      <c r="AL6" s="143"/>
      <c r="AM6" s="143"/>
      <c r="AN6" s="143"/>
      <c r="AO6" s="143"/>
      <c r="AP6" s="143"/>
      <c r="AQ6" s="143"/>
      <c r="AR6" s="143"/>
      <c r="AS6" s="143"/>
      <c r="AT6" s="34" t="s">
        <v>28</v>
      </c>
    </row>
    <row r="7" spans="1:51" ht="13.5" customHeight="1">
      <c r="A7" s="73"/>
      <c r="B7" s="126"/>
      <c r="C7" s="134" t="s">
        <v>128</v>
      </c>
      <c r="D7" s="91"/>
      <c r="E7" s="135" t="s">
        <v>129</v>
      </c>
      <c r="F7" s="92"/>
      <c r="G7" s="194">
        <v>510696283</v>
      </c>
      <c r="H7" s="194"/>
      <c r="I7" s="194"/>
      <c r="J7" s="194"/>
      <c r="K7" s="194"/>
      <c r="L7" s="194"/>
      <c r="M7" s="194">
        <v>433746</v>
      </c>
      <c r="N7" s="194"/>
      <c r="O7" s="194"/>
      <c r="P7" s="168" t="s">
        <v>29</v>
      </c>
      <c r="Q7" s="169"/>
      <c r="R7" s="128" t="s">
        <v>130</v>
      </c>
      <c r="S7" s="129"/>
      <c r="T7" s="129"/>
      <c r="U7" s="129"/>
      <c r="V7" s="27" t="s">
        <v>30</v>
      </c>
      <c r="W7" s="118" t="s">
        <v>131</v>
      </c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35" t="s">
        <v>31</v>
      </c>
      <c r="AL7" s="59" t="s">
        <v>132</v>
      </c>
      <c r="AM7" s="60"/>
      <c r="AN7" s="60"/>
      <c r="AO7" s="60"/>
      <c r="AP7" s="60"/>
      <c r="AQ7" s="60"/>
      <c r="AR7" s="60"/>
      <c r="AS7" s="36" t="s">
        <v>32</v>
      </c>
      <c r="AT7" s="53">
        <v>36</v>
      </c>
    </row>
    <row r="8" spans="1:51" ht="18" customHeight="1">
      <c r="A8" s="73"/>
      <c r="B8" s="126"/>
      <c r="C8" s="136" t="s">
        <v>133</v>
      </c>
      <c r="D8" s="137"/>
      <c r="E8" s="138" t="s">
        <v>134</v>
      </c>
      <c r="F8" s="139"/>
      <c r="G8" s="194"/>
      <c r="H8" s="194"/>
      <c r="I8" s="194"/>
      <c r="J8" s="194"/>
      <c r="K8" s="194"/>
      <c r="L8" s="194"/>
      <c r="M8" s="194"/>
      <c r="N8" s="194"/>
      <c r="O8" s="194"/>
      <c r="P8" s="195" t="s">
        <v>135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61" t="s">
        <v>136</v>
      </c>
      <c r="AL8" s="62"/>
      <c r="AM8" s="62"/>
      <c r="AN8" s="62"/>
      <c r="AO8" s="37" t="s">
        <v>30</v>
      </c>
      <c r="AP8" s="63" t="s">
        <v>137</v>
      </c>
      <c r="AQ8" s="62"/>
      <c r="AR8" s="62"/>
      <c r="AS8" s="64"/>
      <c r="AT8" s="53"/>
    </row>
    <row r="9" spans="1:51" ht="14.4" customHeight="1">
      <c r="A9" s="73" t="s">
        <v>33</v>
      </c>
      <c r="B9" s="126"/>
      <c r="C9" s="134" t="s">
        <v>138</v>
      </c>
      <c r="D9" s="91"/>
      <c r="E9" s="135" t="s">
        <v>139</v>
      </c>
      <c r="F9" s="92"/>
      <c r="G9" s="194">
        <v>500867652</v>
      </c>
      <c r="H9" s="194"/>
      <c r="I9" s="194"/>
      <c r="J9" s="194"/>
      <c r="K9" s="194"/>
      <c r="L9" s="194"/>
      <c r="M9" s="194">
        <v>400343</v>
      </c>
      <c r="N9" s="194"/>
      <c r="O9" s="194"/>
      <c r="P9" s="168" t="s">
        <v>29</v>
      </c>
      <c r="Q9" s="169"/>
      <c r="R9" s="128" t="s">
        <v>140</v>
      </c>
      <c r="S9" s="129"/>
      <c r="T9" s="129"/>
      <c r="U9" s="129"/>
      <c r="V9" s="27" t="s">
        <v>30</v>
      </c>
      <c r="W9" s="118" t="s">
        <v>141</v>
      </c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20"/>
      <c r="AK9" s="35" t="s">
        <v>31</v>
      </c>
      <c r="AL9" s="59" t="s">
        <v>132</v>
      </c>
      <c r="AM9" s="60"/>
      <c r="AN9" s="60"/>
      <c r="AO9" s="60"/>
      <c r="AP9" s="60"/>
      <c r="AQ9" s="60"/>
      <c r="AR9" s="60"/>
      <c r="AS9" s="36" t="s">
        <v>32</v>
      </c>
      <c r="AT9" s="54">
        <v>50</v>
      </c>
    </row>
    <row r="10" spans="1:51" ht="18" customHeight="1">
      <c r="A10" s="73"/>
      <c r="B10" s="126"/>
      <c r="C10" s="136" t="s">
        <v>142</v>
      </c>
      <c r="D10" s="137"/>
      <c r="E10" s="138" t="s">
        <v>143</v>
      </c>
      <c r="F10" s="139"/>
      <c r="G10" s="194"/>
      <c r="H10" s="194"/>
      <c r="I10" s="194"/>
      <c r="J10" s="194"/>
      <c r="K10" s="194"/>
      <c r="L10" s="194"/>
      <c r="M10" s="194"/>
      <c r="N10" s="194"/>
      <c r="O10" s="194"/>
      <c r="P10" s="121" t="s">
        <v>144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3"/>
      <c r="AK10" s="61" t="s">
        <v>145</v>
      </c>
      <c r="AL10" s="62"/>
      <c r="AM10" s="62"/>
      <c r="AN10" s="62"/>
      <c r="AO10" s="37" t="s">
        <v>30</v>
      </c>
      <c r="AP10" s="63" t="s">
        <v>146</v>
      </c>
      <c r="AQ10" s="62"/>
      <c r="AR10" s="62"/>
      <c r="AS10" s="64"/>
      <c r="AT10" s="54"/>
    </row>
    <row r="11" spans="1:51" ht="14.4" customHeight="1">
      <c r="A11" s="73" t="s">
        <v>34</v>
      </c>
      <c r="B11" s="126"/>
      <c r="C11" s="90"/>
      <c r="D11" s="91"/>
      <c r="E11" s="91"/>
      <c r="F11" s="92"/>
      <c r="G11" s="194"/>
      <c r="H11" s="194"/>
      <c r="I11" s="194"/>
      <c r="J11" s="194"/>
      <c r="K11" s="194"/>
      <c r="L11" s="194"/>
      <c r="M11" s="194"/>
      <c r="N11" s="194"/>
      <c r="O11" s="194"/>
      <c r="P11" s="168" t="s">
        <v>29</v>
      </c>
      <c r="Q11" s="169"/>
      <c r="R11" s="129"/>
      <c r="S11" s="129"/>
      <c r="T11" s="129"/>
      <c r="U11" s="129"/>
      <c r="V11" s="27" t="s">
        <v>30</v>
      </c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20"/>
      <c r="AK11" s="35" t="s">
        <v>31</v>
      </c>
      <c r="AL11" s="60"/>
      <c r="AM11" s="60"/>
      <c r="AN11" s="60"/>
      <c r="AO11" s="60"/>
      <c r="AP11" s="60"/>
      <c r="AQ11" s="60"/>
      <c r="AR11" s="60"/>
      <c r="AS11" s="36" t="s">
        <v>32</v>
      </c>
      <c r="AT11" s="54"/>
    </row>
    <row r="12" spans="1:51" ht="18" customHeight="1">
      <c r="A12" s="73"/>
      <c r="B12" s="126"/>
      <c r="C12" s="144"/>
      <c r="D12" s="137"/>
      <c r="E12" s="137"/>
      <c r="F12" s="139"/>
      <c r="G12" s="194"/>
      <c r="H12" s="194"/>
      <c r="I12" s="194"/>
      <c r="J12" s="194"/>
      <c r="K12" s="194"/>
      <c r="L12" s="194"/>
      <c r="M12" s="194"/>
      <c r="N12" s="194"/>
      <c r="O12" s="194"/>
      <c r="P12" s="121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3"/>
      <c r="AK12" s="140"/>
      <c r="AL12" s="62"/>
      <c r="AM12" s="62"/>
      <c r="AN12" s="62"/>
      <c r="AO12" s="37" t="s">
        <v>30</v>
      </c>
      <c r="AP12" s="62"/>
      <c r="AQ12" s="62"/>
      <c r="AR12" s="62"/>
      <c r="AS12" s="64"/>
      <c r="AT12" s="54"/>
    </row>
    <row r="13" spans="1:51" ht="15" customHeight="1">
      <c r="A13" s="73" t="s">
        <v>35</v>
      </c>
      <c r="B13" s="126"/>
      <c r="C13" s="90" t="s">
        <v>128</v>
      </c>
      <c r="D13" s="91"/>
      <c r="E13" s="91" t="s">
        <v>129</v>
      </c>
      <c r="F13" s="92"/>
      <c r="G13" s="198"/>
      <c r="H13" s="198"/>
      <c r="I13" s="198"/>
      <c r="J13" s="198"/>
      <c r="K13" s="198"/>
      <c r="L13" s="198"/>
      <c r="M13" s="198"/>
      <c r="N13" s="198"/>
      <c r="O13" s="198"/>
      <c r="P13" s="24"/>
      <c r="Q13" s="25"/>
      <c r="R13" s="154"/>
      <c r="S13" s="154"/>
      <c r="T13" s="154"/>
      <c r="U13" s="154"/>
      <c r="V13" s="26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9"/>
      <c r="AK13" s="38"/>
      <c r="AL13" s="147"/>
      <c r="AM13" s="147"/>
      <c r="AN13" s="147"/>
      <c r="AO13" s="147"/>
      <c r="AP13" s="147"/>
      <c r="AQ13" s="147"/>
      <c r="AR13" s="147"/>
      <c r="AS13" s="39"/>
      <c r="AT13" s="55"/>
    </row>
    <row r="14" spans="1:51" ht="18" customHeight="1">
      <c r="A14" s="73"/>
      <c r="B14" s="126"/>
      <c r="C14" s="144" t="s">
        <v>133</v>
      </c>
      <c r="D14" s="137"/>
      <c r="E14" s="137" t="s">
        <v>134</v>
      </c>
      <c r="F14" s="139"/>
      <c r="G14" s="198"/>
      <c r="H14" s="198"/>
      <c r="I14" s="198"/>
      <c r="J14" s="198"/>
      <c r="K14" s="198"/>
      <c r="L14" s="198"/>
      <c r="M14" s="198"/>
      <c r="N14" s="198"/>
      <c r="O14" s="198"/>
      <c r="P14" s="148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50"/>
      <c r="AK14" s="151"/>
      <c r="AL14" s="152"/>
      <c r="AM14" s="152"/>
      <c r="AN14" s="152"/>
      <c r="AO14" s="40"/>
      <c r="AP14" s="152"/>
      <c r="AQ14" s="152"/>
      <c r="AR14" s="152"/>
      <c r="AS14" s="153"/>
      <c r="AT14" s="55"/>
    </row>
    <row r="15" spans="1:51" ht="15" customHeight="1">
      <c r="A15" s="199" t="s">
        <v>36</v>
      </c>
      <c r="B15" s="126"/>
      <c r="C15" s="90" t="s">
        <v>128</v>
      </c>
      <c r="D15" s="91"/>
      <c r="E15" s="91" t="s">
        <v>129</v>
      </c>
      <c r="F15" s="92"/>
      <c r="G15" s="198"/>
      <c r="H15" s="198"/>
      <c r="I15" s="198"/>
      <c r="J15" s="198"/>
      <c r="K15" s="198"/>
      <c r="L15" s="198"/>
      <c r="M15" s="198"/>
      <c r="N15" s="198"/>
      <c r="O15" s="198"/>
      <c r="P15" s="168" t="s">
        <v>29</v>
      </c>
      <c r="Q15" s="169"/>
      <c r="R15" s="128" t="s">
        <v>130</v>
      </c>
      <c r="S15" s="129"/>
      <c r="T15" s="129"/>
      <c r="U15" s="129"/>
      <c r="V15" s="27" t="s">
        <v>30</v>
      </c>
      <c r="W15" s="118" t="s">
        <v>131</v>
      </c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20"/>
      <c r="AK15" s="35" t="s">
        <v>31</v>
      </c>
      <c r="AL15" s="59" t="s">
        <v>132</v>
      </c>
      <c r="AM15" s="60"/>
      <c r="AN15" s="60"/>
      <c r="AO15" s="60"/>
      <c r="AP15" s="60"/>
      <c r="AQ15" s="60"/>
      <c r="AR15" s="60"/>
      <c r="AS15" s="36" t="s">
        <v>32</v>
      </c>
      <c r="AT15" s="54">
        <v>36</v>
      </c>
    </row>
    <row r="16" spans="1:51" ht="18" customHeight="1">
      <c r="A16" s="73"/>
      <c r="B16" s="126"/>
      <c r="C16" s="144" t="s">
        <v>133</v>
      </c>
      <c r="D16" s="137"/>
      <c r="E16" s="137" t="s">
        <v>134</v>
      </c>
      <c r="F16" s="139"/>
      <c r="G16" s="198"/>
      <c r="H16" s="198"/>
      <c r="I16" s="198"/>
      <c r="J16" s="198"/>
      <c r="K16" s="198"/>
      <c r="L16" s="198"/>
      <c r="M16" s="198"/>
      <c r="N16" s="198"/>
      <c r="O16" s="198"/>
      <c r="P16" s="121" t="s">
        <v>147</v>
      </c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3"/>
      <c r="AK16" s="61" t="s">
        <v>136</v>
      </c>
      <c r="AL16" s="62"/>
      <c r="AM16" s="62"/>
      <c r="AN16" s="62"/>
      <c r="AO16" s="37" t="s">
        <v>30</v>
      </c>
      <c r="AP16" s="63" t="s">
        <v>137</v>
      </c>
      <c r="AQ16" s="62"/>
      <c r="AR16" s="62"/>
      <c r="AS16" s="64"/>
      <c r="AT16" s="54"/>
    </row>
    <row r="17" spans="1:46">
      <c r="A17" s="73" t="s">
        <v>37</v>
      </c>
      <c r="B17" s="126"/>
      <c r="C17" s="183" t="str">
        <f>IF(P16="","",P16)</f>
        <v>愛知県名古屋市中区金山5-18-47-103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6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3" t="s">
        <v>38</v>
      </c>
      <c r="B19" s="126"/>
      <c r="C19" s="183" t="str">
        <f>IF(AL15="","",AL15&amp;"-"&amp;AK16&amp;"-"&amp;AP16)</f>
        <v>090-3768-3483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3"/>
      <c r="B20" s="126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39</v>
      </c>
      <c r="B21" s="126"/>
      <c r="C21" s="211">
        <v>90</v>
      </c>
      <c r="D21" s="202"/>
      <c r="E21" s="202">
        <v>3768</v>
      </c>
      <c r="F21" s="202"/>
      <c r="G21" s="202">
        <v>3483</v>
      </c>
      <c r="H21" s="20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8"/>
      <c r="B22" s="226"/>
      <c r="C22" s="212"/>
      <c r="D22" s="203"/>
      <c r="E22" s="203"/>
      <c r="F22" s="203"/>
      <c r="G22" s="203"/>
      <c r="H22" s="20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6" t="s">
        <v>40</v>
      </c>
      <c r="B23" s="124" t="s">
        <v>41</v>
      </c>
      <c r="C23" s="185" t="s">
        <v>42</v>
      </c>
      <c r="D23" s="186"/>
      <c r="E23" s="187" t="s">
        <v>43</v>
      </c>
      <c r="F23" s="188"/>
      <c r="G23" s="124" t="s">
        <v>44</v>
      </c>
      <c r="H23" s="124"/>
      <c r="I23" s="124" t="s">
        <v>45</v>
      </c>
      <c r="J23" s="124"/>
      <c r="K23" s="124"/>
      <c r="L23" s="124"/>
      <c r="M23" s="124" t="s">
        <v>46</v>
      </c>
      <c r="N23" s="124"/>
      <c r="O23" s="124"/>
      <c r="P23" s="101" t="s">
        <v>47</v>
      </c>
      <c r="Q23" s="124"/>
      <c r="R23" s="124"/>
      <c r="S23" s="124"/>
      <c r="T23" s="12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7"/>
      <c r="B24" s="126"/>
      <c r="C24" s="175" t="s">
        <v>48</v>
      </c>
      <c r="D24" s="176"/>
      <c r="E24" s="177" t="s">
        <v>49</v>
      </c>
      <c r="F24" s="178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7"/>
      <c r="U24" s="1"/>
      <c r="V24" s="1"/>
      <c r="W24" s="1"/>
      <c r="X24" s="1"/>
      <c r="Y24" s="114" t="s">
        <v>50</v>
      </c>
      <c r="Z24" s="98"/>
      <c r="AA24" s="98"/>
      <c r="AB24" s="98"/>
      <c r="AC24" s="98"/>
      <c r="AD24" s="98"/>
      <c r="AE24" s="98"/>
      <c r="AF24" s="98"/>
      <c r="AG24" s="11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2">
        <v>1</v>
      </c>
      <c r="B25" s="191" t="s">
        <v>153</v>
      </c>
      <c r="C25" s="90" t="s">
        <v>148</v>
      </c>
      <c r="D25" s="91"/>
      <c r="E25" s="91" t="s">
        <v>149</v>
      </c>
      <c r="F25" s="92"/>
      <c r="G25" s="65">
        <v>6</v>
      </c>
      <c r="H25" s="67"/>
      <c r="I25" s="65" t="s">
        <v>150</v>
      </c>
      <c r="J25" s="66"/>
      <c r="K25" s="66"/>
      <c r="L25" s="67"/>
      <c r="M25" s="65">
        <v>524158591</v>
      </c>
      <c r="N25" s="66"/>
      <c r="O25" s="67"/>
      <c r="P25" s="65">
        <v>146</v>
      </c>
      <c r="Q25" s="66"/>
      <c r="R25" s="66"/>
      <c r="S25" s="66"/>
      <c r="T25" s="71"/>
      <c r="U25" s="1"/>
      <c r="V25" s="1"/>
      <c r="W25" s="1"/>
      <c r="X25" s="1"/>
      <c r="Y25" s="205">
        <v>13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3"/>
      <c r="B26" s="75"/>
      <c r="C26" s="144" t="s">
        <v>151</v>
      </c>
      <c r="D26" s="137"/>
      <c r="E26" s="137" t="s">
        <v>152</v>
      </c>
      <c r="F26" s="139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2">
        <v>2</v>
      </c>
      <c r="B27" s="74">
        <v>2</v>
      </c>
      <c r="C27" s="170" t="s">
        <v>154</v>
      </c>
      <c r="D27" s="77"/>
      <c r="E27" s="179" t="s">
        <v>155</v>
      </c>
      <c r="F27" s="79"/>
      <c r="G27" s="65">
        <v>5</v>
      </c>
      <c r="H27" s="67"/>
      <c r="I27" s="65" t="s">
        <v>156</v>
      </c>
      <c r="J27" s="66"/>
      <c r="K27" s="66"/>
      <c r="L27" s="67"/>
      <c r="M27" s="65">
        <v>522806845</v>
      </c>
      <c r="N27" s="66"/>
      <c r="O27" s="67"/>
      <c r="P27" s="65">
        <v>143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3"/>
      <c r="B28" s="75"/>
      <c r="C28" s="180" t="s">
        <v>157</v>
      </c>
      <c r="D28" s="81"/>
      <c r="E28" s="189" t="s">
        <v>158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2">
        <v>3</v>
      </c>
      <c r="B29" s="74">
        <v>3</v>
      </c>
      <c r="C29" s="170" t="s">
        <v>159</v>
      </c>
      <c r="D29" s="77"/>
      <c r="E29" s="179" t="s">
        <v>160</v>
      </c>
      <c r="F29" s="79"/>
      <c r="G29" s="65">
        <v>5</v>
      </c>
      <c r="H29" s="67"/>
      <c r="I29" s="65" t="s">
        <v>161</v>
      </c>
      <c r="J29" s="66"/>
      <c r="K29" s="66"/>
      <c r="L29" s="67"/>
      <c r="M29" s="65">
        <v>521220154</v>
      </c>
      <c r="N29" s="66"/>
      <c r="O29" s="67"/>
      <c r="P29" s="65">
        <v>150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3"/>
      <c r="B30" s="75"/>
      <c r="C30" s="180" t="s">
        <v>162</v>
      </c>
      <c r="D30" s="81"/>
      <c r="E30" s="189" t="s">
        <v>163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2">
        <v>4</v>
      </c>
      <c r="B31" s="74">
        <v>4</v>
      </c>
      <c r="C31" s="170" t="s">
        <v>164</v>
      </c>
      <c r="D31" s="77"/>
      <c r="E31" s="179" t="s">
        <v>165</v>
      </c>
      <c r="F31" s="79"/>
      <c r="G31" s="65">
        <v>5</v>
      </c>
      <c r="H31" s="67"/>
      <c r="I31" s="65" t="s">
        <v>166</v>
      </c>
      <c r="J31" s="66"/>
      <c r="K31" s="66"/>
      <c r="L31" s="67"/>
      <c r="M31" s="65">
        <v>521614090</v>
      </c>
      <c r="N31" s="66"/>
      <c r="O31" s="67"/>
      <c r="P31" s="65">
        <v>134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3"/>
      <c r="B32" s="75"/>
      <c r="C32" s="180" t="s">
        <v>167</v>
      </c>
      <c r="D32" s="81"/>
      <c r="E32" s="189" t="s">
        <v>168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4" t="s">
        <v>51</v>
      </c>
      <c r="Z32" s="98"/>
      <c r="AA32" s="98"/>
      <c r="AB32" s="98"/>
      <c r="AC32" s="98"/>
      <c r="AD32" s="98"/>
      <c r="AE32" s="98"/>
      <c r="AF32" s="98"/>
      <c r="AG32" s="11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2">
        <v>5</v>
      </c>
      <c r="B33" s="74">
        <v>5</v>
      </c>
      <c r="C33" s="170" t="s">
        <v>169</v>
      </c>
      <c r="D33" s="77"/>
      <c r="E33" s="179" t="s">
        <v>170</v>
      </c>
      <c r="F33" s="79"/>
      <c r="G33" s="65">
        <v>5</v>
      </c>
      <c r="H33" s="67"/>
      <c r="I33" s="65" t="s">
        <v>150</v>
      </c>
      <c r="J33" s="66"/>
      <c r="K33" s="66"/>
      <c r="L33" s="67"/>
      <c r="M33" s="65">
        <v>524158607</v>
      </c>
      <c r="N33" s="66"/>
      <c r="O33" s="67"/>
      <c r="P33" s="65">
        <v>157</v>
      </c>
      <c r="Q33" s="66"/>
      <c r="R33" s="66"/>
      <c r="S33" s="66"/>
      <c r="T33" s="71"/>
      <c r="U33" s="1"/>
      <c r="V33" s="1"/>
      <c r="W33" s="1"/>
      <c r="X33" s="1"/>
      <c r="Y33" s="116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3"/>
      <c r="B34" s="75"/>
      <c r="C34" s="180" t="s">
        <v>171</v>
      </c>
      <c r="D34" s="81"/>
      <c r="E34" s="189" t="s">
        <v>172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7"/>
      <c r="Z34" s="86"/>
      <c r="AA34" s="86"/>
      <c r="AB34" s="86"/>
      <c r="AC34" s="86"/>
      <c r="AD34" s="86"/>
      <c r="AE34" s="86"/>
      <c r="AF34" s="86"/>
      <c r="AG34" s="8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2">
        <v>6</v>
      </c>
      <c r="B35" s="74">
        <v>6</v>
      </c>
      <c r="C35" s="76" t="s">
        <v>173</v>
      </c>
      <c r="D35" s="77"/>
      <c r="E35" s="190" t="s">
        <v>174</v>
      </c>
      <c r="F35" s="79"/>
      <c r="G35" s="65">
        <v>5</v>
      </c>
      <c r="H35" s="67"/>
      <c r="I35" s="65" t="s">
        <v>161</v>
      </c>
      <c r="J35" s="66"/>
      <c r="K35" s="66"/>
      <c r="L35" s="67"/>
      <c r="M35" s="65">
        <v>523154402</v>
      </c>
      <c r="N35" s="66"/>
      <c r="O35" s="67"/>
      <c r="P35" s="65">
        <v>136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3"/>
      <c r="B36" s="75"/>
      <c r="C36" s="80" t="s">
        <v>175</v>
      </c>
      <c r="D36" s="81"/>
      <c r="E36" s="184" t="s">
        <v>176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2">
        <v>7</v>
      </c>
      <c r="B37" s="74">
        <v>7</v>
      </c>
      <c r="C37" s="76" t="s">
        <v>177</v>
      </c>
      <c r="D37" s="77"/>
      <c r="E37" s="78" t="s">
        <v>178</v>
      </c>
      <c r="F37" s="79"/>
      <c r="G37" s="65">
        <v>5</v>
      </c>
      <c r="H37" s="67"/>
      <c r="I37" s="65" t="s">
        <v>161</v>
      </c>
      <c r="J37" s="66"/>
      <c r="K37" s="66"/>
      <c r="L37" s="67"/>
      <c r="M37" s="65">
        <v>523154396</v>
      </c>
      <c r="N37" s="66"/>
      <c r="O37" s="67"/>
      <c r="P37" s="65">
        <v>136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3"/>
      <c r="B38" s="75"/>
      <c r="C38" s="200" t="s">
        <v>179</v>
      </c>
      <c r="D38" s="81"/>
      <c r="E38" s="184" t="s">
        <v>180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2">
        <v>8</v>
      </c>
      <c r="B39" s="74">
        <v>8</v>
      </c>
      <c r="C39" s="201" t="s">
        <v>181</v>
      </c>
      <c r="D39" s="77"/>
      <c r="E39" s="179" t="s">
        <v>165</v>
      </c>
      <c r="F39" s="79"/>
      <c r="G39" s="65">
        <v>5</v>
      </c>
      <c r="H39" s="67"/>
      <c r="I39" s="204" t="s">
        <v>182</v>
      </c>
      <c r="J39" s="66"/>
      <c r="K39" s="66"/>
      <c r="L39" s="67"/>
      <c r="M39" s="65">
        <v>524396702</v>
      </c>
      <c r="N39" s="66"/>
      <c r="O39" s="67"/>
      <c r="P39" s="65">
        <v>143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3"/>
      <c r="B40" s="75"/>
      <c r="C40" s="200" t="s">
        <v>183</v>
      </c>
      <c r="D40" s="81"/>
      <c r="E40" s="189" t="s">
        <v>168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2">
        <v>9</v>
      </c>
      <c r="B41" s="74">
        <v>9</v>
      </c>
      <c r="C41" s="201" t="s">
        <v>184</v>
      </c>
      <c r="D41" s="77"/>
      <c r="E41" s="190" t="s">
        <v>185</v>
      </c>
      <c r="F41" s="79"/>
      <c r="G41" s="65">
        <v>5</v>
      </c>
      <c r="H41" s="67"/>
      <c r="I41" s="204" t="s">
        <v>186</v>
      </c>
      <c r="J41" s="66"/>
      <c r="K41" s="66"/>
      <c r="L41" s="67"/>
      <c r="M41" s="65">
        <v>525226398</v>
      </c>
      <c r="N41" s="66"/>
      <c r="O41" s="67"/>
      <c r="P41" s="65">
        <v>138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3"/>
      <c r="B42" s="75"/>
      <c r="C42" s="200" t="s">
        <v>187</v>
      </c>
      <c r="D42" s="81"/>
      <c r="E42" s="184" t="s">
        <v>188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2">
        <v>10</v>
      </c>
      <c r="B43" s="74">
        <v>10</v>
      </c>
      <c r="C43" s="76" t="s">
        <v>189</v>
      </c>
      <c r="D43" s="77"/>
      <c r="E43" s="78" t="s">
        <v>190</v>
      </c>
      <c r="F43" s="79"/>
      <c r="G43" s="65">
        <v>4</v>
      </c>
      <c r="H43" s="67"/>
      <c r="I43" s="96" t="s">
        <v>182</v>
      </c>
      <c r="J43" s="66"/>
      <c r="K43" s="66"/>
      <c r="L43" s="67"/>
      <c r="M43" s="65">
        <v>522001554</v>
      </c>
      <c r="N43" s="66"/>
      <c r="O43" s="67"/>
      <c r="P43" s="65">
        <v>134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3"/>
      <c r="B44" s="75"/>
      <c r="C44" s="80" t="s">
        <v>191</v>
      </c>
      <c r="D44" s="81"/>
      <c r="E44" s="82" t="s">
        <v>192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2">
        <v>11</v>
      </c>
      <c r="B45" s="74">
        <v>11</v>
      </c>
      <c r="C45" s="76" t="s">
        <v>193</v>
      </c>
      <c r="D45" s="77"/>
      <c r="E45" s="78" t="s">
        <v>194</v>
      </c>
      <c r="F45" s="79"/>
      <c r="G45" s="65">
        <v>4</v>
      </c>
      <c r="H45" s="67"/>
      <c r="I45" s="96" t="s">
        <v>195</v>
      </c>
      <c r="J45" s="66"/>
      <c r="K45" s="66"/>
      <c r="L45" s="67"/>
      <c r="M45" s="65">
        <v>522284797</v>
      </c>
      <c r="N45" s="66"/>
      <c r="O45" s="67"/>
      <c r="P45" s="65">
        <v>138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3"/>
      <c r="B46" s="75"/>
      <c r="C46" s="80" t="s">
        <v>196</v>
      </c>
      <c r="D46" s="81"/>
      <c r="E46" s="82" t="s">
        <v>197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2">
        <v>12</v>
      </c>
      <c r="B47" s="74">
        <v>12</v>
      </c>
      <c r="C47" s="76" t="s">
        <v>198</v>
      </c>
      <c r="D47" s="77"/>
      <c r="E47" s="78" t="s">
        <v>199</v>
      </c>
      <c r="F47" s="79"/>
      <c r="G47" s="65">
        <v>4</v>
      </c>
      <c r="H47" s="67"/>
      <c r="I47" s="96" t="s">
        <v>195</v>
      </c>
      <c r="J47" s="66"/>
      <c r="K47" s="66"/>
      <c r="L47" s="67"/>
      <c r="M47" s="65">
        <v>523791874</v>
      </c>
      <c r="N47" s="66"/>
      <c r="O47" s="67"/>
      <c r="P47" s="65">
        <v>132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1"/>
      <c r="B48" s="182"/>
      <c r="C48" s="80" t="s">
        <v>200</v>
      </c>
      <c r="D48" s="81"/>
      <c r="E48" s="82" t="s">
        <v>201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165"/>
      <c r="Q48" s="166"/>
      <c r="R48" s="166"/>
      <c r="S48" s="166"/>
      <c r="T48" s="16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4">
        <v>13</v>
      </c>
      <c r="C49" s="76" t="s">
        <v>202</v>
      </c>
      <c r="D49" s="77"/>
      <c r="E49" s="78" t="s">
        <v>203</v>
      </c>
      <c r="F49" s="79"/>
      <c r="G49" s="65">
        <v>4</v>
      </c>
      <c r="H49" s="67"/>
      <c r="I49" s="96" t="s">
        <v>204</v>
      </c>
      <c r="J49" s="66"/>
      <c r="K49" s="66"/>
      <c r="L49" s="67"/>
      <c r="M49" s="65">
        <v>525443740</v>
      </c>
      <c r="N49" s="66"/>
      <c r="O49" s="67"/>
      <c r="P49" s="65">
        <v>140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205</v>
      </c>
      <c r="D50" s="81"/>
      <c r="E50" s="82" t="s">
        <v>206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14</v>
      </c>
      <c r="B51" s="74"/>
      <c r="C51" s="90"/>
      <c r="D51" s="91"/>
      <c r="E51" s="91"/>
      <c r="F51" s="92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3"/>
      <c r="D52" s="94"/>
      <c r="E52" s="94"/>
      <c r="F52" s="95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1" t="s">
        <v>52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5"/>
      <c r="U54" s="2"/>
      <c r="V54" s="155" t="s">
        <v>53</v>
      </c>
      <c r="W54" s="156"/>
      <c r="X54" s="156"/>
      <c r="Y54" s="156"/>
      <c r="Z54" s="156"/>
      <c r="AA54" s="156"/>
      <c r="AB54" s="156"/>
      <c r="AC54" s="156"/>
      <c r="AD54" s="156"/>
      <c r="AE54" s="156"/>
      <c r="AF54" s="157"/>
      <c r="AG54" s="158"/>
      <c r="AH54" s="158"/>
      <c r="AI54" s="158"/>
      <c r="AJ54" s="15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2" t="s">
        <v>207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"/>
      <c r="V55" s="56">
        <f>LEN(A55)</f>
        <v>100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  <dataValidation allowBlank="1" showInputMessage="1" showErrorMessage="1" prompt="全日本は12人までです。こちらには入力できません。入力しても登録に反映されませんのでご注意ください。" sqref="G47:O50" xr:uid="{B784A392-3CE7-44A9-9C5E-E468BE6A3EB4}"/>
  </dataValidations>
  <pageMargins left="0.41" right="0.4" top="0.57999999999999996" bottom="0.57999999999999996" header="0.3" footer="0.3"/>
  <pageSetup paperSize="9" scale="63" orientation="portrait" r:id="rId1"/>
  <headerFooter alignWithMargins="0"/>
  <ignoredErrors>
    <ignoredError sqref="AL7 AK8 AP8 R7 W7 R9 W9 AL9 AK10 AP10 R15 W15 AL15 AK16 AP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54</v>
      </c>
      <c r="B1" s="234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34"/>
      <c r="B2" s="234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5" t="s">
        <v>61</v>
      </c>
      <c r="B4" s="236"/>
      <c r="C4" s="236"/>
      <c r="D4" s="236"/>
      <c r="E4" s="236"/>
      <c r="F4" s="236"/>
      <c r="G4" s="237"/>
      <c r="H4" s="5" t="s">
        <v>62</v>
      </c>
      <c r="I4" s="5" t="s">
        <v>50</v>
      </c>
      <c r="J4" s="238" t="s">
        <v>63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13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460</v>
      </c>
      <c r="S16" s="13" t="str">
        <f>IF(入力!W7="","",入力!W7)</f>
        <v>0022</v>
      </c>
      <c r="T16" s="13" t="str">
        <f>IF(入力!P8="","",入力!P8)</f>
        <v>愛知県名古屋市中区金山5-18-47-103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460</v>
      </c>
      <c r="S22" s="13" t="str">
        <f>IF(入力!W15="","",入力!W15)</f>
        <v>0022</v>
      </c>
      <c r="T22" s="13" t="str">
        <f>IF(入力!P16="","",入力!P16)</f>
        <v>愛知県名古屋市中区金山5-18-47-103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浅井</v>
      </c>
      <c r="D24" s="51" t="str">
        <f>VLOOKUP($B$51,$A$53:$F$352,4)</f>
        <v>千奈未</v>
      </c>
      <c r="E24" s="51" t="str">
        <f>VLOOKUP($B$51,$A$53:$F$352,5)</f>
        <v>アサイ</v>
      </c>
      <c r="F24" s="51" t="str">
        <f>VLOOKUP($B$51,$A$53:$F$352,6)</f>
        <v>チナミ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浅井</v>
      </c>
      <c r="D53" s="13" t="str">
        <f>IF(入力!E26="","",入力!E26)</f>
        <v>千奈未</v>
      </c>
      <c r="E53" s="13" t="str">
        <f>IF(入力!C25="","",入力!C25)</f>
        <v>アサイ</v>
      </c>
      <c r="F53" s="13" t="str">
        <f>IF(入力!E25="","",入力!E25)</f>
        <v>チナミ</v>
      </c>
      <c r="G53" s="13">
        <f>IF(入力!M25="","",入力!M25)</f>
        <v>524158591</v>
      </c>
      <c r="H53" s="13" t="str">
        <f>IF(入力!I25="","",入力!I25)</f>
        <v>千葉市立小中台小学校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久松</v>
      </c>
      <c r="D54" s="13" t="str">
        <f>IF(入力!E28="","",入力!E28)</f>
        <v>あいり</v>
      </c>
      <c r="E54" s="13" t="str">
        <f>IF(入力!C27="","",入力!C27)</f>
        <v>ヒサマツ</v>
      </c>
      <c r="F54" s="13" t="str">
        <f>IF(入力!E27="","",入力!E27)</f>
        <v>アイリ</v>
      </c>
      <c r="G54" s="13">
        <f>IF(入力!M27="","",入力!M27)</f>
        <v>522806845</v>
      </c>
      <c r="H54" s="13" t="str">
        <f>IF(入力!I27="","",入力!I27)</f>
        <v>千葉市立あやめ台小学校</v>
      </c>
      <c r="I54" s="13">
        <f>IF(入力!G27="","",入力!G27)</f>
        <v>5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徳満</v>
      </c>
      <c r="D55" s="13" t="str">
        <f>IF(入力!E30="","",入力!E30)</f>
        <v>愛梨</v>
      </c>
      <c r="E55" s="13" t="str">
        <f>IF(入力!C29="","",入力!C29)</f>
        <v>トクミツ</v>
      </c>
      <c r="F55" s="13" t="str">
        <f>IF(入力!E29="","",入力!E29)</f>
        <v>アイリ</v>
      </c>
      <c r="G55" s="13">
        <f>IF(入力!M29="","",入力!M29)</f>
        <v>521220154</v>
      </c>
      <c r="H55" s="13" t="str">
        <f>IF(入力!I29="","",入力!I29)</f>
        <v>千葉市立園生小学校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濵﨑</v>
      </c>
      <c r="D56" s="13" t="str">
        <f>IF(入力!E32="","",入力!E32)</f>
        <v>夏帆</v>
      </c>
      <c r="E56" s="13" t="str">
        <f>IF(入力!C31="","",入力!C31)</f>
        <v>ハマサキ</v>
      </c>
      <c r="F56" s="13" t="str">
        <f>IF(入力!E31="","",入力!E31)</f>
        <v>カホ</v>
      </c>
      <c r="G56" s="13">
        <f>IF(入力!M31="","",入力!M31)</f>
        <v>521614090</v>
      </c>
      <c r="H56" s="13" t="str">
        <f>IF(入力!I31="","",入力!I31)</f>
        <v>千葉市立稲毛小学校</v>
      </c>
      <c r="I56" s="13">
        <f>IF(入力!G31="","",入力!G31)</f>
        <v>5</v>
      </c>
      <c r="J56" s="13">
        <f>IF(入力!P31="","",入力!P31)</f>
        <v>134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金塚</v>
      </c>
      <c r="D57" s="13" t="str">
        <f>IF(入力!E34="","",入力!E34)</f>
        <v>和香</v>
      </c>
      <c r="E57" s="13" t="str">
        <f>IF(入力!C33="","",入力!C33)</f>
        <v>カネツカ</v>
      </c>
      <c r="F57" s="13" t="str">
        <f>IF(入力!E33="","",入力!E33)</f>
        <v>ワカ</v>
      </c>
      <c r="G57" s="13">
        <f>IF(入力!M33="","",入力!M33)</f>
        <v>524158607</v>
      </c>
      <c r="H57" s="13" t="str">
        <f>IF(入力!I33="","",入力!I33)</f>
        <v>千葉市立小中台小学校</v>
      </c>
      <c r="I57" s="13">
        <f>IF(入力!G33="","",入力!G33)</f>
        <v>5</v>
      </c>
      <c r="J57" s="13">
        <f>IF(入力!P33="","",入力!P33)</f>
        <v>157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星野</v>
      </c>
      <c r="D58" s="13" t="str">
        <f>IF(入力!E36="","",入力!E36)</f>
        <v>玲奈</v>
      </c>
      <c r="E58" s="13" t="str">
        <f>IF(入力!C35="","",入力!C35)</f>
        <v>ホシノ</v>
      </c>
      <c r="F58" s="13" t="str">
        <f>IF(入力!E35="","",入力!E35)</f>
        <v>レナ</v>
      </c>
      <c r="G58" s="13">
        <f>IF(入力!M35="","",入力!M35)</f>
        <v>523154402</v>
      </c>
      <c r="H58" s="13" t="str">
        <f>IF(入力!I35="","",入力!I35)</f>
        <v>千葉市立園生小学校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能勢</v>
      </c>
      <c r="D59" s="13" t="str">
        <f>IF(入力!E38="","",入力!E38)</f>
        <v>紗弓</v>
      </c>
      <c r="E59" s="13" t="str">
        <f>IF(入力!C37="","",入力!C37)</f>
        <v>ノセ</v>
      </c>
      <c r="F59" s="13" t="str">
        <f>IF(入力!E37="","",入力!E37)</f>
        <v>サユミ</v>
      </c>
      <c r="G59" s="13">
        <f>IF(入力!M37="","",入力!M37)</f>
        <v>523154396</v>
      </c>
      <c r="H59" s="13" t="str">
        <f>IF(入力!I37="","",入力!I37)</f>
        <v>千葉市立園生小学校</v>
      </c>
      <c r="I59" s="13">
        <f>IF(入力!G37="","",入力!G37)</f>
        <v>5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中澤</v>
      </c>
      <c r="D60" s="13" t="str">
        <f>IF(入力!E40="","",入力!E40)</f>
        <v>夏帆</v>
      </c>
      <c r="E60" s="13" t="str">
        <f>IF(入力!C39="","",入力!C39)</f>
        <v>ナカザワ</v>
      </c>
      <c r="F60" s="13" t="str">
        <f>IF(入力!E39="","",入力!E39)</f>
        <v>カホ</v>
      </c>
      <c r="G60" s="13">
        <f>IF(入力!M39="","",入力!M39)</f>
        <v>524396702</v>
      </c>
      <c r="H60" s="13" t="str">
        <f>IF(入力!I39="","",入力!I39)</f>
        <v>千葉市立小中台南小学校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大石</v>
      </c>
      <c r="D61" s="13" t="str">
        <f>IF(入力!E42="","",入力!E42)</f>
        <v>彩椰</v>
      </c>
      <c r="E61" s="13" t="str">
        <f>IF(入力!C41="","",入力!C41)</f>
        <v>オオイシ</v>
      </c>
      <c r="F61" s="13" t="str">
        <f>IF(入力!E41="","",入力!E41)</f>
        <v>サヤ</v>
      </c>
      <c r="G61" s="13">
        <f>IF(入力!M41="","",入力!M41)</f>
        <v>525226398</v>
      </c>
      <c r="H61" s="13" t="str">
        <f>IF(入力!I41="","",入力!I41)</f>
        <v>千葉市立小中台小学校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竹本</v>
      </c>
      <c r="D62" s="13" t="str">
        <f>IF(入力!E44="","",入力!E44)</f>
        <v>陽花里</v>
      </c>
      <c r="E62" s="13" t="str">
        <f>IF(入力!C43="","",入力!C43)</f>
        <v>タケモト</v>
      </c>
      <c r="F62" s="13" t="str">
        <f>IF(入力!E43="","",入力!E43)</f>
        <v>ヒカリ</v>
      </c>
      <c r="G62" s="13">
        <f>IF(入力!M43="","",入力!M43)</f>
        <v>522001554</v>
      </c>
      <c r="H62" s="13" t="str">
        <f>IF(入力!I43="","",入力!I43)</f>
        <v>千葉市立小中台南小学校</v>
      </c>
      <c r="I62" s="13">
        <f>IF(入力!G43="","",入力!G43)</f>
        <v>4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今出</v>
      </c>
      <c r="D63" s="13" t="str">
        <f>IF(入力!E46="","",入力!E46)</f>
        <v>心葵</v>
      </c>
      <c r="E63" s="13" t="str">
        <f>IF(入力!C45="","",入力!C45)</f>
        <v>イマデ</v>
      </c>
      <c r="F63" s="13" t="str">
        <f>IF(入力!E45="","",入力!E45)</f>
        <v>ミソラ</v>
      </c>
      <c r="G63" s="13">
        <f>IF(入力!M45="","",入力!M45)</f>
        <v>522284797</v>
      </c>
      <c r="H63" s="13" t="str">
        <f>IF(入力!I45="","",入力!I45)</f>
        <v>千葉市立宮野木小学校</v>
      </c>
      <c r="I63" s="13">
        <f>IF(入力!G45="","",入力!G45)</f>
        <v>4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井料</v>
      </c>
      <c r="D64" s="13" t="str">
        <f>IF(入力!E48="","",入力!E48)</f>
        <v>栞渚</v>
      </c>
      <c r="E64" s="13" t="str">
        <f>IF(入力!C47="","",入力!C47)</f>
        <v>イリョウ</v>
      </c>
      <c r="F64" s="13" t="str">
        <f>IF(入力!E47="","",入力!E47)</f>
        <v>カンナ</v>
      </c>
      <c r="G64" s="13">
        <f>IF(入力!M47="","",入力!M47)</f>
        <v>523791874</v>
      </c>
      <c r="H64" s="13" t="str">
        <f>IF(入力!I47="","",入力!I47)</f>
        <v>千葉市立宮野木小学校</v>
      </c>
      <c r="I64" s="13">
        <f>IF(入力!G47="","",入力!G47)</f>
        <v>4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横野</v>
      </c>
      <c r="D65" s="13" t="str">
        <f>IF(入力!E50="","",入力!E50)</f>
        <v>愛</v>
      </c>
      <c r="E65" s="13" t="str">
        <f>IF(入力!C49="","",入力!C49)</f>
        <v>ヨコノ</v>
      </c>
      <c r="F65" s="13" t="str">
        <f>IF(入力!E49="","",入力!E49)</f>
        <v>イツミ</v>
      </c>
      <c r="G65" s="13">
        <f>IF(入力!M49="","",入力!M49)</f>
        <v>525443740</v>
      </c>
      <c r="H65" s="13" t="str">
        <f>IF(入力!I49="","",入力!I49)</f>
        <v>千葉市立轟町小学校</v>
      </c>
      <c r="I65" s="13">
        <f>IF(入力!G49="","",入力!G49)</f>
        <v>4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Takeuchi,JunNGZDC</cp:lastModifiedBy>
  <cp:revision/>
  <dcterms:created xsi:type="dcterms:W3CDTF">2014-04-05T09:56:00Z</dcterms:created>
  <dcterms:modified xsi:type="dcterms:W3CDTF">2025-05-15T00:22:54Z</dcterms:modified>
  <cp:category/>
  <cp:contentStatus/>
</cp:coreProperties>
</file>