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0043\Downloads\"/>
    </mc:Choice>
  </mc:AlternateContent>
  <xr:revisionPtr revIDLastSave="0" documentId="13_ncr:1_{A1272010-E667-4338-BD57-B35B56880B33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389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<sst xmlns="http://schemas.openxmlformats.org/spreadsheetml/2006/main" count="292" uniqueCount="221">
  <si>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</si>
  <si>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</si>
  <si>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</si>
  <si>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</si>
  <si>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</si>
  <si>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</si>
  <si>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</si>
  <si>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</si>
  <si>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</si>
  <si>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</si>
  <si>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</si>
  <si>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</si>
  <si>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</si>
  <si>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</si>
  <si>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</si>
  <si>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</si>
  <si>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</si>
  <si>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</si>
  <si>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</si>
  <si>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</si>
  <si>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</si>
  <si>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</si>
  <si>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</si>
  <si>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</si>
  <si>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</si>
  <si>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</si>
  <si>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</si>
  <si>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</si>
  <si>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</si>
  <si>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</si>
  <si>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</si>
  <si>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</si>
  <si>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</si>
  <si>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</si>
  <si>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</si>
  <si>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</si>
  <si>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</si>
  <si>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</si>
  <si>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</si>
  <si>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</si>
  <si>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</si>
  <si>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</si>
  <si>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</si>
  <si>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</si>
  <si>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</si>
  <si>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</si>
  <si>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</si>
  <si>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</si>
  <si>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</si>
  <si>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</si>
  <si>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</si>
  <si>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</si>
  <si>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</si>
  <si>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</si>
  <si>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</si>
  <si>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</si>
  <si>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</si>
  <si>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</si>
  <si>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</si>
  <si>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</si>
  <si>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</si>
  <si>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</si>
  <si>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</si>
  <si>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</si>
  <si>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</si>
  <si>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</si>
  <si>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</si>
  <si>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</si>
  <si>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</si>
  <si>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</si>
  <si>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</si>
  <si>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</si>
  <si>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</si>
  <si>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</si>
  <si>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</si>
  <si>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</si>
  <si>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</si>
  <si>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</si>
  <si>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</si>
  <si>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</si>
  <si>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</si>
  <si>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</si>
  <si>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</si>
  <si>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</si>
  <si>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</si>
  <si>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</si>
  <si>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</si>
  <si>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</si>
  <si>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</si>
  <si>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</si>
  <si>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</si>
  <si>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</si>
  <si>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</si>
  <si>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</si>
  <si>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</si>
  <si>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</si>
  <si>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</si>
  <si>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</si>
  <si>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</si>
  <si>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</si>
  <si>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</si>
  <si>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</si>
  <si>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</si>
  <si>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</si>
  <si>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</si>
  <si>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</si>
  <si>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</si>
  <si>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</si>
  <si>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</si>
  <si>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</si>
  <si>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</si>
  <si>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</si>
  <si>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</si>
  <si>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</si>
  <si>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</si>
  <si>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</si>
  <si>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</si>
  <si>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</si>
  <si>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</si>
  <si>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</si>
  <si>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</si>
  <si>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</si>
  <si>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</si>
  <si>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</si>
  <si>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</si>
  <si>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</si>
  <si>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</si>
  <si>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</si>
  <si>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</si>
  <si>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</si>
  <si>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</si>
  <si>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</si>
  <si>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テッペン</t>
    <phoneticPr fontId="2"/>
  </si>
  <si>
    <t>タケウチ</t>
    <phoneticPr fontId="2"/>
  </si>
  <si>
    <t>ジュン</t>
    <phoneticPr fontId="2"/>
  </si>
  <si>
    <t>460</t>
    <phoneticPr fontId="2"/>
  </si>
  <si>
    <t>0022</t>
    <phoneticPr fontId="2"/>
  </si>
  <si>
    <t>090</t>
    <phoneticPr fontId="2"/>
  </si>
  <si>
    <t>竹内</t>
    <rPh sb="0" eb="2">
      <t>タケウチ</t>
    </rPh>
    <phoneticPr fontId="2"/>
  </si>
  <si>
    <t>準</t>
    <rPh sb="0" eb="1">
      <t>ジュン</t>
    </rPh>
    <phoneticPr fontId="2"/>
  </si>
  <si>
    <t>愛知県名古屋市中区金山5-18-47-103</t>
    <rPh sb="0" eb="7">
      <t>アイチケンナゴヤシ</t>
    </rPh>
    <rPh sb="7" eb="9">
      <t>ナカク</t>
    </rPh>
    <rPh sb="9" eb="11">
      <t>カナヤマ</t>
    </rPh>
    <phoneticPr fontId="2"/>
  </si>
  <si>
    <t>3768</t>
    <phoneticPr fontId="2"/>
  </si>
  <si>
    <t>3483</t>
    <phoneticPr fontId="2"/>
  </si>
  <si>
    <t>カマタ</t>
    <phoneticPr fontId="2"/>
  </si>
  <si>
    <t>ヒデキ</t>
    <phoneticPr fontId="2"/>
  </si>
  <si>
    <t>263</t>
    <phoneticPr fontId="2"/>
  </si>
  <si>
    <t>0054</t>
    <phoneticPr fontId="2"/>
  </si>
  <si>
    <t>鎌田</t>
    <rPh sb="0" eb="2">
      <t>カマタ</t>
    </rPh>
    <phoneticPr fontId="2"/>
  </si>
  <si>
    <t>英樹</t>
    <rPh sb="0" eb="2">
      <t>ヒデキ</t>
    </rPh>
    <phoneticPr fontId="2"/>
  </si>
  <si>
    <t>千葉市稲毛区宮野木町2138-3</t>
    <phoneticPr fontId="2"/>
  </si>
  <si>
    <t>8348</t>
    <phoneticPr fontId="2"/>
  </si>
  <si>
    <t>0677</t>
    <phoneticPr fontId="2"/>
  </si>
  <si>
    <t>千葉市稲毛区</t>
    <rPh sb="0" eb="6">
      <t>チバシイナゲク</t>
    </rPh>
    <phoneticPr fontId="2"/>
  </si>
  <si>
    <t>総武</t>
    <rPh sb="0" eb="2">
      <t>ソウブ</t>
    </rPh>
    <phoneticPr fontId="2"/>
  </si>
  <si>
    <t>稲毛</t>
    <rPh sb="0" eb="2">
      <t>イナゲ</t>
    </rPh>
    <phoneticPr fontId="2"/>
  </si>
  <si>
    <t>愛知県名古屋市中区金山5-18-47-103</t>
    <rPh sb="0" eb="3">
      <t>アイチケン</t>
    </rPh>
    <rPh sb="3" eb="9">
      <t>ナゴヤシナカク</t>
    </rPh>
    <rPh sb="9" eb="11">
      <t>カナヤマ</t>
    </rPh>
    <phoneticPr fontId="2"/>
  </si>
  <si>
    <t>090-3768-3483</t>
    <phoneticPr fontId="2"/>
  </si>
  <si>
    <t>愛知県名古屋市中区金山5-18-47-103</t>
    <rPh sb="0" eb="3">
      <t>アイチケン</t>
    </rPh>
    <rPh sb="3" eb="7">
      <t>ナゴヤシ</t>
    </rPh>
    <rPh sb="7" eb="9">
      <t>ナカク</t>
    </rPh>
    <rPh sb="9" eb="11">
      <t>カナヤマ</t>
    </rPh>
    <phoneticPr fontId="2"/>
  </si>
  <si>
    <t>①</t>
    <phoneticPr fontId="2"/>
  </si>
  <si>
    <t>アサイ</t>
    <phoneticPr fontId="2"/>
  </si>
  <si>
    <t>チナミ</t>
    <phoneticPr fontId="2"/>
  </si>
  <si>
    <t>千葉市立小中台小学校</t>
    <rPh sb="0" eb="4">
      <t>チバシリツ</t>
    </rPh>
    <rPh sb="4" eb="7">
      <t>コナカダイ</t>
    </rPh>
    <rPh sb="7" eb="10">
      <t>ショウガッコウ</t>
    </rPh>
    <phoneticPr fontId="2"/>
  </si>
  <si>
    <t>浅井</t>
    <rPh sb="0" eb="2">
      <t>アサイ</t>
    </rPh>
    <phoneticPr fontId="2"/>
  </si>
  <si>
    <t>千奈未</t>
    <rPh sb="0" eb="2">
      <t>センナ</t>
    </rPh>
    <rPh sb="2" eb="3">
      <t>ミ</t>
    </rPh>
    <phoneticPr fontId="2"/>
  </si>
  <si>
    <t>カネツカ</t>
    <phoneticPr fontId="2"/>
  </si>
  <si>
    <t>ワカ</t>
    <phoneticPr fontId="2"/>
  </si>
  <si>
    <t>金塚</t>
    <rPh sb="0" eb="2">
      <t>カネツカ</t>
    </rPh>
    <phoneticPr fontId="2"/>
  </si>
  <si>
    <t>和香</t>
    <rPh sb="0" eb="2">
      <t>ワカ</t>
    </rPh>
    <phoneticPr fontId="2"/>
  </si>
  <si>
    <t>ヒサマツ</t>
  </si>
  <si>
    <t>アイリ</t>
  </si>
  <si>
    <t>千葉市立あやめ台小学校</t>
    <phoneticPr fontId="2"/>
  </si>
  <si>
    <t>久松</t>
  </si>
  <si>
    <t>あいり</t>
  </si>
  <si>
    <t>ハマサキ</t>
    <phoneticPr fontId="2"/>
  </si>
  <si>
    <t>カホ</t>
    <phoneticPr fontId="2"/>
  </si>
  <si>
    <t>千葉市立稲毛小学校</t>
    <phoneticPr fontId="2"/>
  </si>
  <si>
    <t>濵﨑</t>
    <rPh sb="0" eb="2">
      <t>ハマサキ</t>
    </rPh>
    <phoneticPr fontId="2"/>
  </si>
  <si>
    <t>夏帆</t>
    <rPh sb="0" eb="2">
      <t>カホ</t>
    </rPh>
    <phoneticPr fontId="2"/>
  </si>
  <si>
    <t>タケモト</t>
    <phoneticPr fontId="2"/>
  </si>
  <si>
    <t>ヒカリ</t>
    <phoneticPr fontId="2"/>
  </si>
  <si>
    <t>千葉市立小中台南小学校</t>
    <phoneticPr fontId="2"/>
  </si>
  <si>
    <t>竹本</t>
    <phoneticPr fontId="2"/>
  </si>
  <si>
    <t>陽花里</t>
    <phoneticPr fontId="2"/>
  </si>
  <si>
    <t>イマデ</t>
    <phoneticPr fontId="2"/>
  </si>
  <si>
    <t>ミソラ</t>
    <phoneticPr fontId="2"/>
  </si>
  <si>
    <t>千葉市立宮野木小学校</t>
    <rPh sb="0" eb="4">
      <t>チバシリツ</t>
    </rPh>
    <rPh sb="4" eb="7">
      <t>ミヤノギ</t>
    </rPh>
    <rPh sb="7" eb="10">
      <t>ショウガッコウ</t>
    </rPh>
    <phoneticPr fontId="2"/>
  </si>
  <si>
    <t>今出</t>
    <rPh sb="0" eb="2">
      <t>イマデ</t>
    </rPh>
    <phoneticPr fontId="2"/>
  </si>
  <si>
    <t>心葵</t>
    <rPh sb="0" eb="1">
      <t>ココロ</t>
    </rPh>
    <rPh sb="1" eb="2">
      <t>アオイ</t>
    </rPh>
    <phoneticPr fontId="2"/>
  </si>
  <si>
    <t>森脇</t>
    <rPh sb="0" eb="2">
      <t>モリワキ</t>
    </rPh>
    <phoneticPr fontId="2"/>
  </si>
  <si>
    <t>モリワキ</t>
    <phoneticPr fontId="2"/>
  </si>
  <si>
    <t>那心</t>
    <rPh sb="0" eb="1">
      <t>ナ</t>
    </rPh>
    <rPh sb="1" eb="2">
      <t>ココロ</t>
    </rPh>
    <phoneticPr fontId="2"/>
  </si>
  <si>
    <t>ナコ</t>
    <phoneticPr fontId="2"/>
  </si>
  <si>
    <t>虹心</t>
    <rPh sb="0" eb="1">
      <t>ニジ</t>
    </rPh>
    <rPh sb="1" eb="2">
      <t>ココロ</t>
    </rPh>
    <phoneticPr fontId="2"/>
  </si>
  <si>
    <t>ニコ</t>
    <phoneticPr fontId="2"/>
  </si>
  <si>
    <t>トクミツ</t>
    <phoneticPr fontId="2"/>
  </si>
  <si>
    <t>アイリ</t>
    <phoneticPr fontId="2"/>
  </si>
  <si>
    <t>千葉市立園生小学校</t>
    <phoneticPr fontId="2"/>
  </si>
  <si>
    <t>徳満</t>
    <rPh sb="0" eb="2">
      <t>トクミツ</t>
    </rPh>
    <phoneticPr fontId="2"/>
  </si>
  <si>
    <t>愛梨</t>
    <rPh sb="0" eb="2">
      <t>アイリ</t>
    </rPh>
    <phoneticPr fontId="2"/>
  </si>
  <si>
    <t>ノセ</t>
    <phoneticPr fontId="2"/>
  </si>
  <si>
    <t>サユミ</t>
    <phoneticPr fontId="2"/>
  </si>
  <si>
    <t>能勢</t>
    <rPh sb="0" eb="2">
      <t>ノセ</t>
    </rPh>
    <phoneticPr fontId="2"/>
  </si>
  <si>
    <t>紗弓</t>
    <rPh sb="0" eb="2">
      <t>サユミ</t>
    </rPh>
    <phoneticPr fontId="2"/>
  </si>
  <si>
    <t>ホシノ</t>
    <phoneticPr fontId="2"/>
  </si>
  <si>
    <t>レナ</t>
    <phoneticPr fontId="2"/>
  </si>
  <si>
    <t>星野</t>
    <rPh sb="0" eb="2">
      <t>ホシノ</t>
    </rPh>
    <phoneticPr fontId="2"/>
  </si>
  <si>
    <t>玲奈</t>
    <rPh sb="0" eb="2">
      <t>レナ</t>
    </rPh>
    <phoneticPr fontId="2"/>
  </si>
  <si>
    <t>石田</t>
    <rPh sb="0" eb="2">
      <t>イシダ</t>
    </rPh>
    <phoneticPr fontId="2"/>
  </si>
  <si>
    <t>美琴</t>
    <rPh sb="0" eb="2">
      <t>ミコト</t>
    </rPh>
    <phoneticPr fontId="2"/>
  </si>
  <si>
    <t>イシダ</t>
    <phoneticPr fontId="2"/>
  </si>
  <si>
    <t>ミコト</t>
    <phoneticPr fontId="2"/>
  </si>
  <si>
    <t>イリョウ</t>
    <phoneticPr fontId="2"/>
  </si>
  <si>
    <t>カンナ</t>
    <phoneticPr fontId="2"/>
  </si>
  <si>
    <t>井料</t>
    <rPh sb="0" eb="2">
      <t>イリョウ</t>
    </rPh>
    <phoneticPr fontId="2"/>
  </si>
  <si>
    <t>栞渚</t>
    <phoneticPr fontId="2"/>
  </si>
  <si>
    <t>ヨコノ</t>
    <phoneticPr fontId="2"/>
  </si>
  <si>
    <t>イツミ</t>
    <phoneticPr fontId="2"/>
  </si>
  <si>
    <t>千葉市立轟町小学校</t>
    <phoneticPr fontId="2"/>
  </si>
  <si>
    <t>横野</t>
    <rPh sb="0" eb="2">
      <t>ヨコノ</t>
    </rPh>
    <phoneticPr fontId="2"/>
  </si>
  <si>
    <t>愛</t>
    <rPh sb="0" eb="1">
      <t>アイ</t>
    </rPh>
    <phoneticPr fontId="2"/>
  </si>
  <si>
    <t>千葉市で活動しているてっぺん女子です。
みんなの想いをつなぎ、一球一球大切にプレーして優勝目指して頑張ります。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</si>
</sst>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5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69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5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0" fillId="0" borderId="40" xfId="0" applyFont="1" applyBorder="1" applyAlignment="1" applyProtection="1">
      <alignment horizontal="center" vertical="center"/>
      <protection locked="0"/>
    </xf>
    <xf numFmtId="0" fontId="20" fillId="0" borderId="78" xfId="0" applyFont="1" applyBorder="1" applyAlignment="1" applyProtection="1">
      <alignment horizontal="center" vertical="center"/>
      <protection locked="0"/>
    </xf>
    <xf numFmtId="0" fontId="20" fillId="0" borderId="77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20" fillId="0" borderId="80" xfId="0" applyFont="1" applyBorder="1" applyAlignment="1" applyProtection="1">
      <alignment horizontal="center" vertical="center"/>
      <protection locked="0"/>
    </xf>
    <xf numFmtId="0" fontId="20" fillId="0" borderId="81" xfId="0" applyFont="1" applyBorder="1" applyAlignment="1" applyProtection="1">
      <alignment horizontal="center" vertical="center"/>
      <protection locked="0"/>
    </xf>
    <xf numFmtId="0" fontId="20" fillId="0" borderId="7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 applyProtection="1">
      <alignment horizontal="center" vertical="center"/>
      <protection locked="0"/>
    </xf>
    <xf numFmtId="0" fontId="20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0" fontId="0" fillId="5" borderId="56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57" xfId="0" applyFill="1" applyBorder="1" applyAlignment="1">
      <alignment horizontal="center" vertical="center"/>
    </xf>
    <xf numFmtId="0" fontId="20" fillId="0" borderId="36" xfId="0" applyFont="1" applyBorder="1" applyAlignment="1" applyProtection="1">
      <alignment horizontal="center" vertical="center"/>
      <protection locked="0"/>
    </xf>
    <xf numFmtId="0" fontId="19" fillId="6" borderId="4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0" fillId="5" borderId="74" xfId="0" applyFill="1" applyBorder="1" applyAlignment="1">
      <alignment horizontal="center" vertical="center"/>
    </xf>
    <xf numFmtId="0" fontId="4" fillId="5" borderId="75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/>
    </xf>
    <xf numFmtId="0" fontId="4" fillId="5" borderId="76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58" xfId="0" applyNumberFormat="1" applyBorder="1" applyAlignment="1" applyProtection="1">
      <alignment horizontal="left" vertical="top" wrapText="1"/>
      <protection locked="0"/>
    </xf>
    <xf numFmtId="49" fontId="4" fillId="0" borderId="59" xfId="0" applyNumberFormat="1" applyFont="1" applyBorder="1" applyAlignment="1" applyProtection="1">
      <alignment horizontal="left" vertical="top" wrapText="1"/>
      <protection locked="0"/>
    </xf>
    <xf numFmtId="49" fontId="4" fillId="0" borderId="60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0" xfId="0" applyFont="1" applyBorder="1" applyAlignment="1" applyProtection="1">
      <alignment horizontal="center" vertical="center"/>
      <protection locked="0"/>
    </xf>
    <xf numFmtId="0" fontId="20" fillId="0" borderId="71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20" fillId="0" borderId="72" xfId="0" applyFont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3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2" xfId="0" applyFont="1" applyFill="1" applyBorder="1" applyAlignment="1">
      <alignment horizontal="center" vertical="center" wrapText="1"/>
    </xf>
    <xf numFmtId="0" fontId="19" fillId="0" borderId="63" xfId="0" applyFont="1" applyBorder="1" applyAlignment="1" applyProtection="1">
      <alignment horizontal="center" vertical="center"/>
      <protection locked="0"/>
    </xf>
    <xf numFmtId="0" fontId="7" fillId="0" borderId="64" xfId="0" applyFont="1" applyBorder="1" applyAlignment="1" applyProtection="1">
      <alignment horizontal="center" vertical="center"/>
      <protection locked="0"/>
    </xf>
    <xf numFmtId="0" fontId="7" fillId="0" borderId="62" xfId="0" applyFont="1" applyBorder="1" applyAlignment="1" applyProtection="1">
      <alignment horizontal="center" vertical="center"/>
      <protection locked="0"/>
    </xf>
    <xf numFmtId="0" fontId="0" fillId="5" borderId="54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0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78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0" fillId="0" borderId="84" xfId="0" applyFont="1" applyBorder="1" applyAlignment="1" applyProtection="1">
      <alignment horizontal="center" vertical="center"/>
      <protection locked="0"/>
    </xf>
    <xf numFmtId="0" fontId="4" fillId="0" borderId="85" xfId="0" applyFont="1" applyBorder="1" applyAlignment="1" applyProtection="1">
      <alignment horizontal="center" vertical="center"/>
      <protection locked="0"/>
    </xf>
    <xf numFmtId="0" fontId="20" fillId="0" borderId="82" xfId="0" applyFont="1" applyBorder="1" applyAlignment="1" applyProtection="1">
      <alignment horizontal="center" vertical="center"/>
      <protection locked="0"/>
    </xf>
    <xf numFmtId="0" fontId="4" fillId="0" borderId="83" xfId="0" applyFont="1" applyBorder="1" applyAlignment="1" applyProtection="1">
      <alignment horizontal="center" vertical="center"/>
      <protection locked="0"/>
    </xf>
    <xf numFmtId="0" fontId="4" fillId="0" borderId="66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6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57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58" xfId="1" applyBorder="1" applyAlignment="1">
      <alignment horizontal="center" vertical="center" wrapText="1" shrinkToFit="1"/>
    </xf>
    <xf numFmtId="0" fontId="13" fillId="0" borderId="59" xfId="1" applyBorder="1" applyAlignment="1">
      <alignment horizontal="center" vertical="center" wrapText="1" shrinkToFit="1"/>
    </xf>
    <xf numFmtId="0" fontId="13" fillId="0" borderId="60" xfId="1" applyBorder="1" applyAlignment="1">
      <alignment horizontal="center" vertical="center" wrapText="1" shrinkToFit="1"/>
    </xf>
    <xf numFmtId="0" fontId="13" fillId="0" borderId="67" xfId="1" applyBorder="1" applyAlignment="1">
      <alignment horizontal="left" vertical="top" shrinkToFit="1"/>
    </xf>
    <xf numFmtId="0" fontId="13" fillId="0" borderId="59" xfId="1" applyBorder="1" applyAlignment="1">
      <alignment horizontal="left" vertical="top" shrinkToFit="1"/>
    </xf>
    <xf numFmtId="0" fontId="13" fillId="0" borderId="60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0" zoomScale="85" zoomScaleNormal="100" zoomScaleSheetLayoutView="85" workbookViewId="0">
      <selection activeCell="AO34" sqref="AO3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114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5" customHeight="1">
      <c r="A2" s="214" t="s">
        <v>120</v>
      </c>
      <c r="B2" s="215"/>
      <c r="C2" s="216" t="s">
        <v>132</v>
      </c>
      <c r="D2" s="217"/>
      <c r="E2" s="217"/>
      <c r="F2" s="217"/>
      <c r="G2" s="217"/>
      <c r="H2" s="217"/>
      <c r="I2" s="218"/>
      <c r="J2" s="62" t="s">
        <v>118</v>
      </c>
      <c r="K2" s="63"/>
      <c r="L2" s="63"/>
      <c r="M2" s="63"/>
      <c r="N2" s="63"/>
      <c r="O2" s="64"/>
      <c r="P2" s="62" t="s">
        <v>96</v>
      </c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213" t="s">
        <v>100</v>
      </c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62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19" t="s">
        <v>121</v>
      </c>
      <c r="B3" s="220"/>
      <c r="C3" s="221" t="s">
        <v>131</v>
      </c>
      <c r="D3" s="222"/>
      <c r="E3" s="222"/>
      <c r="F3" s="222"/>
      <c r="G3" s="222"/>
      <c r="H3" s="222"/>
      <c r="I3" s="223"/>
      <c r="J3" s="59" t="s">
        <v>90</v>
      </c>
      <c r="K3" s="60"/>
      <c r="L3" s="60"/>
      <c r="M3" s="60"/>
      <c r="N3" s="60"/>
      <c r="O3" s="61"/>
      <c r="P3" s="211" t="s">
        <v>152</v>
      </c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182" t="s">
        <v>112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79" t="s">
        <v>122</v>
      </c>
      <c r="B4" s="80"/>
      <c r="C4" s="69">
        <v>434147114</v>
      </c>
      <c r="D4" s="70"/>
      <c r="E4" s="70"/>
      <c r="F4" s="70"/>
      <c r="G4" s="70"/>
      <c r="H4" s="70"/>
      <c r="I4" s="71"/>
      <c r="J4" s="89" t="s">
        <v>116</v>
      </c>
      <c r="K4" s="90"/>
      <c r="L4" s="90"/>
      <c r="M4" s="90"/>
      <c r="N4" s="90"/>
      <c r="O4" s="91"/>
      <c r="P4" s="197" t="s">
        <v>93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115</v>
      </c>
      <c r="B5" s="82"/>
      <c r="C5" s="72"/>
      <c r="D5" s="73"/>
      <c r="E5" s="73"/>
      <c r="F5" s="73"/>
      <c r="G5" s="73"/>
      <c r="H5" s="73"/>
      <c r="I5" s="74"/>
      <c r="J5" s="135">
        <v>22007</v>
      </c>
      <c r="K5" s="135"/>
      <c r="L5" s="135"/>
      <c r="M5" s="135"/>
      <c r="N5" s="135"/>
      <c r="O5" s="135"/>
      <c r="P5" s="199" t="s">
        <v>153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154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33"/>
      <c r="AV5" s="22" t="s">
        <v>92</v>
      </c>
      <c r="AW5" t="s">
        <v>117</v>
      </c>
    </row>
    <row r="6" spans="1:51" ht="22.5" customHeight="1">
      <c r="A6" s="75" t="s">
        <v>79</v>
      </c>
      <c r="B6" s="76"/>
      <c r="C6" s="229" t="s">
        <v>106</v>
      </c>
      <c r="D6" s="230"/>
      <c r="E6" s="204" t="s">
        <v>107</v>
      </c>
      <c r="F6" s="205"/>
      <c r="G6" s="67" t="s">
        <v>80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98" t="s">
        <v>94</v>
      </c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10" t="s">
        <v>95</v>
      </c>
      <c r="AL6" s="210"/>
      <c r="AM6" s="210"/>
      <c r="AN6" s="210"/>
      <c r="AO6" s="210"/>
      <c r="AP6" s="210"/>
      <c r="AQ6" s="210"/>
      <c r="AR6" s="210"/>
      <c r="AS6" s="210"/>
      <c r="AT6" s="34" t="s">
        <v>123</v>
      </c>
    </row>
    <row r="7" spans="1:51" ht="13.5" customHeight="1">
      <c r="A7" s="75"/>
      <c r="B7" s="76"/>
      <c r="C7" s="110" t="s">
        <v>133</v>
      </c>
      <c r="D7" s="87"/>
      <c r="E7" s="111" t="s">
        <v>134</v>
      </c>
      <c r="F7" s="88"/>
      <c r="G7" s="68">
        <v>510696283</v>
      </c>
      <c r="H7" s="68"/>
      <c r="I7" s="68"/>
      <c r="J7" s="68"/>
      <c r="K7" s="68"/>
      <c r="L7" s="68"/>
      <c r="M7" s="68">
        <v>433746</v>
      </c>
      <c r="N7" s="68"/>
      <c r="O7" s="68"/>
      <c r="P7" s="65" t="s">
        <v>7</v>
      </c>
      <c r="Q7" s="66"/>
      <c r="R7" s="146" t="s">
        <v>135</v>
      </c>
      <c r="S7" s="85"/>
      <c r="T7" s="85"/>
      <c r="U7" s="85"/>
      <c r="V7" s="27" t="s">
        <v>8</v>
      </c>
      <c r="W7" s="83" t="s">
        <v>136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37" t="s">
        <v>137</v>
      </c>
      <c r="AM7" s="138"/>
      <c r="AN7" s="138"/>
      <c r="AO7" s="138"/>
      <c r="AP7" s="138"/>
      <c r="AQ7" s="138"/>
      <c r="AR7" s="138"/>
      <c r="AS7" s="36" t="s">
        <v>10</v>
      </c>
      <c r="AT7" s="242">
        <v>37</v>
      </c>
    </row>
    <row r="8" spans="1:51" ht="18" customHeight="1">
      <c r="A8" s="75"/>
      <c r="B8" s="76"/>
      <c r="C8" s="157" t="s">
        <v>138</v>
      </c>
      <c r="D8" s="114"/>
      <c r="E8" s="158" t="s">
        <v>139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39" t="s">
        <v>140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1" t="s">
        <v>141</v>
      </c>
      <c r="AL8" s="142"/>
      <c r="AM8" s="142"/>
      <c r="AN8" s="142"/>
      <c r="AO8" s="37" t="s">
        <v>8</v>
      </c>
      <c r="AP8" s="143" t="s">
        <v>142</v>
      </c>
      <c r="AQ8" s="142"/>
      <c r="AR8" s="142"/>
      <c r="AS8" s="144"/>
      <c r="AT8" s="242"/>
    </row>
    <row r="9" spans="1:51" ht="14.55" customHeight="1">
      <c r="A9" s="75" t="s">
        <v>81</v>
      </c>
      <c r="B9" s="76"/>
      <c r="C9" s="110" t="s">
        <v>143</v>
      </c>
      <c r="D9" s="87"/>
      <c r="E9" s="111" t="s">
        <v>144</v>
      </c>
      <c r="F9" s="88"/>
      <c r="G9" s="68">
        <v>500867652</v>
      </c>
      <c r="H9" s="68"/>
      <c r="I9" s="68"/>
      <c r="J9" s="68"/>
      <c r="K9" s="68"/>
      <c r="L9" s="68"/>
      <c r="M9" s="68">
        <v>400343</v>
      </c>
      <c r="N9" s="68"/>
      <c r="O9" s="68"/>
      <c r="P9" s="65" t="s">
        <v>7</v>
      </c>
      <c r="Q9" s="66"/>
      <c r="R9" s="146" t="s">
        <v>145</v>
      </c>
      <c r="S9" s="85"/>
      <c r="T9" s="85"/>
      <c r="U9" s="85"/>
      <c r="V9" s="27" t="s">
        <v>8</v>
      </c>
      <c r="W9" s="83" t="s">
        <v>146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6"/>
      <c r="AK9" s="35" t="s">
        <v>9</v>
      </c>
      <c r="AL9" s="137" t="s">
        <v>137</v>
      </c>
      <c r="AM9" s="138"/>
      <c r="AN9" s="138"/>
      <c r="AO9" s="138"/>
      <c r="AP9" s="138"/>
      <c r="AQ9" s="138"/>
      <c r="AR9" s="138"/>
      <c r="AS9" s="36" t="s">
        <v>10</v>
      </c>
      <c r="AT9" s="243">
        <v>52</v>
      </c>
    </row>
    <row r="10" spans="1:51" ht="18" customHeight="1">
      <c r="A10" s="75"/>
      <c r="B10" s="76"/>
      <c r="C10" s="157" t="s">
        <v>147</v>
      </c>
      <c r="D10" s="114"/>
      <c r="E10" s="158" t="s">
        <v>148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206" t="s">
        <v>149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207"/>
      <c r="AK10" s="141" t="s">
        <v>150</v>
      </c>
      <c r="AL10" s="142"/>
      <c r="AM10" s="142"/>
      <c r="AN10" s="142"/>
      <c r="AO10" s="37" t="s">
        <v>8</v>
      </c>
      <c r="AP10" s="143" t="s">
        <v>151</v>
      </c>
      <c r="AQ10" s="142"/>
      <c r="AR10" s="142"/>
      <c r="AS10" s="144"/>
      <c r="AT10" s="243"/>
    </row>
    <row r="11" spans="1:51" ht="14.55" customHeight="1">
      <c r="A11" s="75" t="s">
        <v>82</v>
      </c>
      <c r="B11" s="76"/>
      <c r="C11" s="136"/>
      <c r="D11" s="87"/>
      <c r="E11" s="87"/>
      <c r="F11" s="88"/>
      <c r="G11" s="68"/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/>
      <c r="S11" s="85"/>
      <c r="T11" s="85"/>
      <c r="U11" s="85"/>
      <c r="V11" s="27" t="s">
        <v>8</v>
      </c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6"/>
      <c r="AK11" s="35" t="s">
        <v>124</v>
      </c>
      <c r="AL11" s="138"/>
      <c r="AM11" s="138"/>
      <c r="AN11" s="138"/>
      <c r="AO11" s="138"/>
      <c r="AP11" s="138"/>
      <c r="AQ11" s="138"/>
      <c r="AR11" s="138"/>
      <c r="AS11" s="36" t="s">
        <v>125</v>
      </c>
      <c r="AT11" s="243"/>
    </row>
    <row r="12" spans="1:51" ht="18" customHeight="1">
      <c r="A12" s="75"/>
      <c r="B12" s="76"/>
      <c r="C12" s="145"/>
      <c r="D12" s="114"/>
      <c r="E12" s="114"/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206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207"/>
      <c r="AK12" s="208"/>
      <c r="AL12" s="142"/>
      <c r="AM12" s="142"/>
      <c r="AN12" s="142"/>
      <c r="AO12" s="37" t="s">
        <v>126</v>
      </c>
      <c r="AP12" s="142"/>
      <c r="AQ12" s="142"/>
      <c r="AR12" s="142"/>
      <c r="AS12" s="144"/>
      <c r="AT12" s="243"/>
    </row>
    <row r="13" spans="1:51" ht="15" customHeight="1">
      <c r="A13" s="75" t="s">
        <v>83</v>
      </c>
      <c r="B13" s="76"/>
      <c r="C13" s="136" t="s">
        <v>133</v>
      </c>
      <c r="D13" s="87"/>
      <c r="E13" s="87" t="s">
        <v>134</v>
      </c>
      <c r="F13" s="88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91"/>
      <c r="S13" s="191"/>
      <c r="T13" s="191"/>
      <c r="U13" s="191"/>
      <c r="V13" s="26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38"/>
      <c r="AL13" s="184"/>
      <c r="AM13" s="184"/>
      <c r="AN13" s="184"/>
      <c r="AO13" s="184"/>
      <c r="AP13" s="184"/>
      <c r="AQ13" s="184"/>
      <c r="AR13" s="184"/>
      <c r="AS13" s="39"/>
      <c r="AT13" s="244"/>
    </row>
    <row r="14" spans="1:51" ht="18" customHeight="1">
      <c r="A14" s="75"/>
      <c r="B14" s="76"/>
      <c r="C14" s="145" t="s">
        <v>138</v>
      </c>
      <c r="D14" s="114"/>
      <c r="E14" s="114" t="s">
        <v>139</v>
      </c>
      <c r="F14" s="116"/>
      <c r="G14" s="112"/>
      <c r="H14" s="112"/>
      <c r="I14" s="112"/>
      <c r="J14" s="112"/>
      <c r="K14" s="112"/>
      <c r="L14" s="112"/>
      <c r="M14" s="112"/>
      <c r="N14" s="112"/>
      <c r="O14" s="112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40"/>
      <c r="AP14" s="189"/>
      <c r="AQ14" s="189"/>
      <c r="AR14" s="189"/>
      <c r="AS14" s="190"/>
      <c r="AT14" s="244"/>
    </row>
    <row r="15" spans="1:51" ht="15" customHeight="1">
      <c r="A15" s="134" t="s">
        <v>97</v>
      </c>
      <c r="B15" s="76"/>
      <c r="C15" s="136" t="s">
        <v>133</v>
      </c>
      <c r="D15" s="87"/>
      <c r="E15" s="87" t="s">
        <v>134</v>
      </c>
      <c r="F15" s="88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146" t="s">
        <v>135</v>
      </c>
      <c r="S15" s="85"/>
      <c r="T15" s="85"/>
      <c r="U15" s="85"/>
      <c r="V15" s="27" t="s">
        <v>8</v>
      </c>
      <c r="W15" s="83" t="s">
        <v>136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6"/>
      <c r="AK15" s="35" t="s">
        <v>9</v>
      </c>
      <c r="AL15" s="137" t="s">
        <v>137</v>
      </c>
      <c r="AM15" s="138"/>
      <c r="AN15" s="138"/>
      <c r="AO15" s="138"/>
      <c r="AP15" s="138"/>
      <c r="AQ15" s="138"/>
      <c r="AR15" s="138"/>
      <c r="AS15" s="36" t="s">
        <v>10</v>
      </c>
      <c r="AT15" s="243">
        <v>37</v>
      </c>
    </row>
    <row r="16" spans="1:51" ht="18" customHeight="1">
      <c r="A16" s="75"/>
      <c r="B16" s="76"/>
      <c r="C16" s="145" t="s">
        <v>138</v>
      </c>
      <c r="D16" s="114"/>
      <c r="E16" s="114" t="s">
        <v>139</v>
      </c>
      <c r="F16" s="116"/>
      <c r="G16" s="112"/>
      <c r="H16" s="112"/>
      <c r="I16" s="112"/>
      <c r="J16" s="112"/>
      <c r="K16" s="112"/>
      <c r="L16" s="112"/>
      <c r="M16" s="112"/>
      <c r="N16" s="112"/>
      <c r="O16" s="112"/>
      <c r="P16" s="206" t="s">
        <v>157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207"/>
      <c r="AK16" s="141" t="s">
        <v>141</v>
      </c>
      <c r="AL16" s="142"/>
      <c r="AM16" s="142"/>
      <c r="AN16" s="142"/>
      <c r="AO16" s="37" t="s">
        <v>8</v>
      </c>
      <c r="AP16" s="143" t="s">
        <v>142</v>
      </c>
      <c r="AQ16" s="142"/>
      <c r="AR16" s="142"/>
      <c r="AS16" s="144"/>
      <c r="AT16" s="243"/>
    </row>
    <row r="17" spans="1:46" ht="14.4" customHeight="1">
      <c r="A17" s="75" t="s">
        <v>0</v>
      </c>
      <c r="B17" s="76"/>
      <c r="C17" s="151" t="s">
        <v>155</v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3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ht="14.4" customHeight="1">
      <c r="A18" s="75"/>
      <c r="B18" s="76"/>
      <c r="C18" s="154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5" customHeight="1">
      <c r="A19" s="75" t="s">
        <v>1</v>
      </c>
      <c r="B19" s="76"/>
      <c r="C19" s="151" t="s">
        <v>156</v>
      </c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3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5" customHeight="1">
      <c r="A20" s="75"/>
      <c r="B20" s="76"/>
      <c r="C20" s="154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5" customHeight="1">
      <c r="A21" s="75" t="s">
        <v>84</v>
      </c>
      <c r="B21" s="76"/>
      <c r="C21" s="53">
        <v>90</v>
      </c>
      <c r="D21" s="54"/>
      <c r="E21" s="54">
        <v>3768</v>
      </c>
      <c r="F21" s="54"/>
      <c r="G21" s="54">
        <v>3483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32" t="s">
        <v>129</v>
      </c>
      <c r="B23" s="131" t="s">
        <v>85</v>
      </c>
      <c r="C23" s="159" t="s">
        <v>104</v>
      </c>
      <c r="D23" s="160"/>
      <c r="E23" s="161" t="s">
        <v>105</v>
      </c>
      <c r="F23" s="162"/>
      <c r="G23" s="131" t="s">
        <v>86</v>
      </c>
      <c r="H23" s="131"/>
      <c r="I23" s="131" t="s">
        <v>87</v>
      </c>
      <c r="J23" s="131"/>
      <c r="K23" s="131"/>
      <c r="L23" s="131"/>
      <c r="M23" s="131" t="s">
        <v>88</v>
      </c>
      <c r="N23" s="131"/>
      <c r="O23" s="131"/>
      <c r="P23" s="213" t="s">
        <v>98</v>
      </c>
      <c r="Q23" s="131"/>
      <c r="R23" s="131"/>
      <c r="S23" s="131"/>
      <c r="T23" s="16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33"/>
      <c r="B24" s="76"/>
      <c r="C24" s="168" t="s">
        <v>102</v>
      </c>
      <c r="D24" s="169"/>
      <c r="E24" s="170" t="s">
        <v>103</v>
      </c>
      <c r="F24" s="171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28"/>
      <c r="U24" s="1"/>
      <c r="V24" s="1"/>
      <c r="W24" s="1"/>
      <c r="X24" s="1"/>
      <c r="Y24" s="147" t="s">
        <v>99</v>
      </c>
      <c r="Z24" s="148"/>
      <c r="AA24" s="148"/>
      <c r="AB24" s="148"/>
      <c r="AC24" s="148"/>
      <c r="AD24" s="148"/>
      <c r="AE24" s="148"/>
      <c r="AF24" s="148"/>
      <c r="AG24" s="14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05" customHeight="1">
      <c r="A25" s="106">
        <v>1</v>
      </c>
      <c r="B25" s="150" t="s">
        <v>158</v>
      </c>
      <c r="C25" s="136" t="s">
        <v>159</v>
      </c>
      <c r="D25" s="87"/>
      <c r="E25" s="172" t="s">
        <v>160</v>
      </c>
      <c r="F25" s="88"/>
      <c r="G25" s="92">
        <v>6</v>
      </c>
      <c r="H25" s="94"/>
      <c r="I25" s="92" t="s">
        <v>161</v>
      </c>
      <c r="J25" s="93"/>
      <c r="K25" s="93"/>
      <c r="L25" s="94"/>
      <c r="M25" s="92">
        <v>524158591</v>
      </c>
      <c r="N25" s="93"/>
      <c r="O25" s="94"/>
      <c r="P25" s="92">
        <v>148</v>
      </c>
      <c r="Q25" s="93"/>
      <c r="R25" s="93"/>
      <c r="S25" s="93"/>
      <c r="T25" s="98"/>
      <c r="U25" s="1"/>
      <c r="V25" s="1"/>
      <c r="W25" s="1"/>
      <c r="X25" s="1"/>
      <c r="Y25" s="100">
        <v>10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45" t="s">
        <v>162</v>
      </c>
      <c r="D26" s="114"/>
      <c r="E26" s="114" t="s">
        <v>163</v>
      </c>
      <c r="F26" s="116"/>
      <c r="G26" s="95"/>
      <c r="H26" s="97"/>
      <c r="I26" s="95"/>
      <c r="J26" s="96"/>
      <c r="K26" s="96"/>
      <c r="L26" s="97"/>
      <c r="M26" s="95"/>
      <c r="N26" s="96"/>
      <c r="O26" s="97"/>
      <c r="P26" s="95"/>
      <c r="Q26" s="96"/>
      <c r="R26" s="96"/>
      <c r="S26" s="96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05" customHeight="1">
      <c r="A27" s="106">
        <v>2</v>
      </c>
      <c r="B27" s="108">
        <v>2</v>
      </c>
      <c r="C27" s="136" t="s">
        <v>164</v>
      </c>
      <c r="D27" s="87"/>
      <c r="E27" s="87" t="s">
        <v>165</v>
      </c>
      <c r="F27" s="88"/>
      <c r="G27" s="92">
        <v>5</v>
      </c>
      <c r="H27" s="94"/>
      <c r="I27" s="92" t="s">
        <v>161</v>
      </c>
      <c r="J27" s="93"/>
      <c r="K27" s="93"/>
      <c r="L27" s="94"/>
      <c r="M27" s="92">
        <v>524158607</v>
      </c>
      <c r="N27" s="93"/>
      <c r="O27" s="94"/>
      <c r="P27" s="92">
        <v>162</v>
      </c>
      <c r="Q27" s="93"/>
      <c r="R27" s="93"/>
      <c r="S27" s="93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45" t="s">
        <v>166</v>
      </c>
      <c r="D28" s="114"/>
      <c r="E28" s="114" t="s">
        <v>167</v>
      </c>
      <c r="F28" s="116"/>
      <c r="G28" s="95"/>
      <c r="H28" s="97"/>
      <c r="I28" s="95"/>
      <c r="J28" s="96"/>
      <c r="K28" s="96"/>
      <c r="L28" s="97"/>
      <c r="M28" s="95"/>
      <c r="N28" s="96"/>
      <c r="O28" s="97"/>
      <c r="P28" s="95"/>
      <c r="Q28" s="96"/>
      <c r="R28" s="96"/>
      <c r="S28" s="96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05" customHeight="1">
      <c r="A29" s="106">
        <v>3</v>
      </c>
      <c r="B29" s="108">
        <v>3</v>
      </c>
      <c r="C29" s="136" t="s">
        <v>168</v>
      </c>
      <c r="D29" s="87"/>
      <c r="E29" s="87" t="s">
        <v>169</v>
      </c>
      <c r="F29" s="88"/>
      <c r="G29" s="92">
        <v>5</v>
      </c>
      <c r="H29" s="94"/>
      <c r="I29" s="92" t="s">
        <v>170</v>
      </c>
      <c r="J29" s="93"/>
      <c r="K29" s="93"/>
      <c r="L29" s="94"/>
      <c r="M29" s="92">
        <v>522806845</v>
      </c>
      <c r="N29" s="93"/>
      <c r="O29" s="94"/>
      <c r="P29" s="92">
        <v>144</v>
      </c>
      <c r="Q29" s="93"/>
      <c r="R29" s="93"/>
      <c r="S29" s="93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45" t="s">
        <v>171</v>
      </c>
      <c r="D30" s="114"/>
      <c r="E30" s="114" t="s">
        <v>172</v>
      </c>
      <c r="F30" s="116"/>
      <c r="G30" s="95"/>
      <c r="H30" s="97"/>
      <c r="I30" s="95"/>
      <c r="J30" s="96"/>
      <c r="K30" s="96"/>
      <c r="L30" s="97"/>
      <c r="M30" s="95"/>
      <c r="N30" s="96"/>
      <c r="O30" s="97"/>
      <c r="P30" s="95"/>
      <c r="Q30" s="96"/>
      <c r="R30" s="96"/>
      <c r="S30" s="96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05" customHeight="1" thickBot="1">
      <c r="A31" s="106">
        <v>4</v>
      </c>
      <c r="B31" s="108">
        <v>4</v>
      </c>
      <c r="C31" s="136" t="s">
        <v>173</v>
      </c>
      <c r="D31" s="87"/>
      <c r="E31" s="87" t="s">
        <v>174</v>
      </c>
      <c r="F31" s="88"/>
      <c r="G31" s="92">
        <v>5</v>
      </c>
      <c r="H31" s="94"/>
      <c r="I31" s="92" t="s">
        <v>175</v>
      </c>
      <c r="J31" s="93"/>
      <c r="K31" s="93"/>
      <c r="L31" s="94"/>
      <c r="M31" s="92">
        <v>521614090</v>
      </c>
      <c r="N31" s="93"/>
      <c r="O31" s="94"/>
      <c r="P31" s="92">
        <v>135</v>
      </c>
      <c r="Q31" s="93"/>
      <c r="R31" s="93"/>
      <c r="S31" s="93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45" t="s">
        <v>176</v>
      </c>
      <c r="D32" s="114"/>
      <c r="E32" s="114" t="s">
        <v>177</v>
      </c>
      <c r="F32" s="116"/>
      <c r="G32" s="95"/>
      <c r="H32" s="97"/>
      <c r="I32" s="95"/>
      <c r="J32" s="96"/>
      <c r="K32" s="96"/>
      <c r="L32" s="97"/>
      <c r="M32" s="95"/>
      <c r="N32" s="96"/>
      <c r="O32" s="97"/>
      <c r="P32" s="95"/>
      <c r="Q32" s="96"/>
      <c r="R32" s="96"/>
      <c r="S32" s="96"/>
      <c r="T32" s="99"/>
      <c r="U32" s="1"/>
      <c r="V32" s="1"/>
      <c r="W32" s="1"/>
      <c r="X32" s="1"/>
      <c r="Y32" s="147" t="s">
        <v>128</v>
      </c>
      <c r="Z32" s="148"/>
      <c r="AA32" s="148"/>
      <c r="AB32" s="148"/>
      <c r="AC32" s="148"/>
      <c r="AD32" s="148"/>
      <c r="AE32" s="148"/>
      <c r="AF32" s="148"/>
      <c r="AG32" s="14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05" customHeight="1">
      <c r="A33" s="106">
        <v>5</v>
      </c>
      <c r="B33" s="108">
        <v>5</v>
      </c>
      <c r="C33" s="136" t="s">
        <v>194</v>
      </c>
      <c r="D33" s="87"/>
      <c r="E33" s="87" t="s">
        <v>195</v>
      </c>
      <c r="F33" s="88"/>
      <c r="G33" s="92">
        <v>5</v>
      </c>
      <c r="H33" s="94"/>
      <c r="I33" s="92" t="s">
        <v>196</v>
      </c>
      <c r="J33" s="93"/>
      <c r="K33" s="93"/>
      <c r="L33" s="94"/>
      <c r="M33" s="92">
        <v>521220154</v>
      </c>
      <c r="N33" s="93"/>
      <c r="O33" s="94"/>
      <c r="P33" s="92">
        <v>152</v>
      </c>
      <c r="Q33" s="93"/>
      <c r="R33" s="93"/>
      <c r="S33" s="93"/>
      <c r="T33" s="98"/>
      <c r="U33" s="1"/>
      <c r="V33" s="1"/>
      <c r="W33" s="1"/>
      <c r="X33" s="1"/>
      <c r="Y33" s="224">
        <v>1</v>
      </c>
      <c r="Z33" s="93"/>
      <c r="AA33" s="93"/>
      <c r="AB33" s="93"/>
      <c r="AC33" s="93"/>
      <c r="AD33" s="93"/>
      <c r="AE33" s="93"/>
      <c r="AF33" s="93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45" t="s">
        <v>197</v>
      </c>
      <c r="D34" s="114"/>
      <c r="E34" s="114" t="s">
        <v>198</v>
      </c>
      <c r="F34" s="116"/>
      <c r="G34" s="95"/>
      <c r="H34" s="97"/>
      <c r="I34" s="95"/>
      <c r="J34" s="96"/>
      <c r="K34" s="96"/>
      <c r="L34" s="97"/>
      <c r="M34" s="95"/>
      <c r="N34" s="96"/>
      <c r="O34" s="97"/>
      <c r="P34" s="95"/>
      <c r="Q34" s="96"/>
      <c r="R34" s="96"/>
      <c r="S34" s="96"/>
      <c r="T34" s="99"/>
      <c r="U34" s="1"/>
      <c r="V34" s="1"/>
      <c r="W34" s="1"/>
      <c r="X34" s="1"/>
      <c r="Y34" s="225"/>
      <c r="Z34" s="226"/>
      <c r="AA34" s="226"/>
      <c r="AB34" s="226"/>
      <c r="AC34" s="226"/>
      <c r="AD34" s="226"/>
      <c r="AE34" s="226"/>
      <c r="AF34" s="226"/>
      <c r="AG34" s="2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05" customHeight="1">
      <c r="A35" s="106">
        <v>6</v>
      </c>
      <c r="B35" s="108">
        <v>6</v>
      </c>
      <c r="C35" s="110" t="s">
        <v>178</v>
      </c>
      <c r="D35" s="87"/>
      <c r="E35" s="111" t="s">
        <v>179</v>
      </c>
      <c r="F35" s="88"/>
      <c r="G35" s="92">
        <v>4</v>
      </c>
      <c r="H35" s="94"/>
      <c r="I35" s="125" t="s">
        <v>180</v>
      </c>
      <c r="J35" s="93"/>
      <c r="K35" s="93"/>
      <c r="L35" s="94"/>
      <c r="M35" s="92">
        <v>522001554</v>
      </c>
      <c r="N35" s="93"/>
      <c r="O35" s="94"/>
      <c r="P35" s="92">
        <v>137</v>
      </c>
      <c r="Q35" s="93"/>
      <c r="R35" s="93"/>
      <c r="S35" s="93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57" t="s">
        <v>181</v>
      </c>
      <c r="D36" s="114"/>
      <c r="E36" s="158" t="s">
        <v>182</v>
      </c>
      <c r="F36" s="116"/>
      <c r="G36" s="95"/>
      <c r="H36" s="97"/>
      <c r="I36" s="95"/>
      <c r="J36" s="96"/>
      <c r="K36" s="96"/>
      <c r="L36" s="97"/>
      <c r="M36" s="95"/>
      <c r="N36" s="96"/>
      <c r="O36" s="97"/>
      <c r="P36" s="95"/>
      <c r="Q36" s="96"/>
      <c r="R36" s="96"/>
      <c r="S36" s="96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05" customHeight="1">
      <c r="A37" s="106">
        <v>7</v>
      </c>
      <c r="B37" s="108">
        <v>7</v>
      </c>
      <c r="C37" s="117" t="s">
        <v>183</v>
      </c>
      <c r="D37" s="118"/>
      <c r="E37" s="119" t="s">
        <v>184</v>
      </c>
      <c r="F37" s="120"/>
      <c r="G37" s="92">
        <v>4</v>
      </c>
      <c r="H37" s="94"/>
      <c r="I37" s="125" t="s">
        <v>185</v>
      </c>
      <c r="J37" s="126"/>
      <c r="K37" s="126"/>
      <c r="L37" s="127"/>
      <c r="M37" s="92">
        <v>522284797</v>
      </c>
      <c r="N37" s="93"/>
      <c r="O37" s="94"/>
      <c r="P37" s="92">
        <v>140</v>
      </c>
      <c r="Q37" s="93"/>
      <c r="R37" s="93"/>
      <c r="S37" s="93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21" t="s">
        <v>186</v>
      </c>
      <c r="D38" s="122"/>
      <c r="E38" s="123" t="s">
        <v>187</v>
      </c>
      <c r="F38" s="124"/>
      <c r="G38" s="95"/>
      <c r="H38" s="97"/>
      <c r="I38" s="128"/>
      <c r="J38" s="129"/>
      <c r="K38" s="129"/>
      <c r="L38" s="130"/>
      <c r="M38" s="95"/>
      <c r="N38" s="96"/>
      <c r="O38" s="97"/>
      <c r="P38" s="95"/>
      <c r="Q38" s="96"/>
      <c r="R38" s="96"/>
      <c r="S38" s="96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05" customHeight="1">
      <c r="A39" s="106">
        <v>8</v>
      </c>
      <c r="B39" s="108">
        <v>8</v>
      </c>
      <c r="C39" s="117" t="s">
        <v>189</v>
      </c>
      <c r="D39" s="118"/>
      <c r="E39" s="119" t="s">
        <v>191</v>
      </c>
      <c r="F39" s="120"/>
      <c r="G39" s="92">
        <v>5</v>
      </c>
      <c r="H39" s="94"/>
      <c r="I39" s="92" t="s">
        <v>161</v>
      </c>
      <c r="J39" s="93"/>
      <c r="K39" s="93"/>
      <c r="L39" s="94"/>
      <c r="M39" s="92">
        <v>521620695</v>
      </c>
      <c r="N39" s="93"/>
      <c r="O39" s="94"/>
      <c r="P39" s="92">
        <v>136</v>
      </c>
      <c r="Q39" s="93"/>
      <c r="R39" s="93"/>
      <c r="S39" s="93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21" t="s">
        <v>188</v>
      </c>
      <c r="D40" s="122"/>
      <c r="E40" s="123" t="s">
        <v>190</v>
      </c>
      <c r="F40" s="124"/>
      <c r="G40" s="95"/>
      <c r="H40" s="97"/>
      <c r="I40" s="95"/>
      <c r="J40" s="96"/>
      <c r="K40" s="96"/>
      <c r="L40" s="97"/>
      <c r="M40" s="95"/>
      <c r="N40" s="96"/>
      <c r="O40" s="97"/>
      <c r="P40" s="95"/>
      <c r="Q40" s="96"/>
      <c r="R40" s="96"/>
      <c r="S40" s="96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05" customHeight="1">
      <c r="A41" s="106">
        <v>9</v>
      </c>
      <c r="B41" s="108">
        <v>9</v>
      </c>
      <c r="C41" s="117" t="s">
        <v>189</v>
      </c>
      <c r="D41" s="118"/>
      <c r="E41" s="119" t="s">
        <v>193</v>
      </c>
      <c r="F41" s="120"/>
      <c r="G41" s="92">
        <v>5</v>
      </c>
      <c r="H41" s="94"/>
      <c r="I41" s="92" t="s">
        <v>161</v>
      </c>
      <c r="J41" s="93"/>
      <c r="K41" s="93"/>
      <c r="L41" s="94"/>
      <c r="M41" s="92">
        <v>521356600</v>
      </c>
      <c r="N41" s="93"/>
      <c r="O41" s="94"/>
      <c r="P41" s="92">
        <v>137</v>
      </c>
      <c r="Q41" s="93"/>
      <c r="R41" s="93"/>
      <c r="S41" s="93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21" t="s">
        <v>188</v>
      </c>
      <c r="D42" s="122"/>
      <c r="E42" s="123" t="s">
        <v>192</v>
      </c>
      <c r="F42" s="124"/>
      <c r="G42" s="95"/>
      <c r="H42" s="97"/>
      <c r="I42" s="95"/>
      <c r="J42" s="96"/>
      <c r="K42" s="96"/>
      <c r="L42" s="97"/>
      <c r="M42" s="95"/>
      <c r="N42" s="96"/>
      <c r="O42" s="97"/>
      <c r="P42" s="95"/>
      <c r="Q42" s="96"/>
      <c r="R42" s="96"/>
      <c r="S42" s="96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05" customHeight="1">
      <c r="A43" s="106">
        <v>10</v>
      </c>
      <c r="B43" s="108">
        <v>10</v>
      </c>
      <c r="C43" s="110" t="s">
        <v>199</v>
      </c>
      <c r="D43" s="87"/>
      <c r="E43" s="111" t="s">
        <v>200</v>
      </c>
      <c r="F43" s="88"/>
      <c r="G43" s="92">
        <v>5</v>
      </c>
      <c r="H43" s="94"/>
      <c r="I43" s="92" t="s">
        <v>196</v>
      </c>
      <c r="J43" s="93"/>
      <c r="K43" s="93"/>
      <c r="L43" s="94"/>
      <c r="M43" s="92">
        <v>523154396</v>
      </c>
      <c r="N43" s="93"/>
      <c r="O43" s="94"/>
      <c r="P43" s="92">
        <v>136</v>
      </c>
      <c r="Q43" s="93"/>
      <c r="R43" s="93"/>
      <c r="S43" s="93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 t="s">
        <v>201</v>
      </c>
      <c r="D44" s="114"/>
      <c r="E44" s="115" t="s">
        <v>202</v>
      </c>
      <c r="F44" s="116"/>
      <c r="G44" s="95"/>
      <c r="H44" s="97"/>
      <c r="I44" s="95"/>
      <c r="J44" s="96"/>
      <c r="K44" s="96"/>
      <c r="L44" s="97"/>
      <c r="M44" s="95"/>
      <c r="N44" s="96"/>
      <c r="O44" s="97"/>
      <c r="P44" s="95"/>
      <c r="Q44" s="96"/>
      <c r="R44" s="96"/>
      <c r="S44" s="96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05" customHeight="1">
      <c r="A45" s="106">
        <v>11</v>
      </c>
      <c r="B45" s="108">
        <v>11</v>
      </c>
      <c r="C45" s="110" t="s">
        <v>203</v>
      </c>
      <c r="D45" s="87"/>
      <c r="E45" s="172" t="s">
        <v>204</v>
      </c>
      <c r="F45" s="88"/>
      <c r="G45" s="92">
        <v>5</v>
      </c>
      <c r="H45" s="94"/>
      <c r="I45" s="92" t="s">
        <v>196</v>
      </c>
      <c r="J45" s="93"/>
      <c r="K45" s="93"/>
      <c r="L45" s="94"/>
      <c r="M45" s="92">
        <v>523154402</v>
      </c>
      <c r="N45" s="93"/>
      <c r="O45" s="94"/>
      <c r="P45" s="92">
        <v>138</v>
      </c>
      <c r="Q45" s="93"/>
      <c r="R45" s="93"/>
      <c r="S45" s="93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57" t="s">
        <v>205</v>
      </c>
      <c r="D46" s="114"/>
      <c r="E46" s="115" t="s">
        <v>206</v>
      </c>
      <c r="F46" s="116"/>
      <c r="G46" s="95"/>
      <c r="H46" s="97"/>
      <c r="I46" s="95"/>
      <c r="J46" s="96"/>
      <c r="K46" s="96"/>
      <c r="L46" s="97"/>
      <c r="M46" s="95"/>
      <c r="N46" s="96"/>
      <c r="O46" s="97"/>
      <c r="P46" s="95"/>
      <c r="Q46" s="96"/>
      <c r="R46" s="96"/>
      <c r="S46" s="96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05" customHeight="1">
      <c r="A47" s="106">
        <v>12</v>
      </c>
      <c r="B47" s="108">
        <v>12</v>
      </c>
      <c r="C47" s="110" t="s">
        <v>209</v>
      </c>
      <c r="D47" s="87"/>
      <c r="E47" s="111" t="s">
        <v>210</v>
      </c>
      <c r="F47" s="88"/>
      <c r="G47" s="92">
        <v>5</v>
      </c>
      <c r="H47" s="94"/>
      <c r="I47" s="92" t="s">
        <v>196</v>
      </c>
      <c r="J47" s="93"/>
      <c r="K47" s="93"/>
      <c r="L47" s="94"/>
      <c r="M47" s="92">
        <v>525811921</v>
      </c>
      <c r="N47" s="93"/>
      <c r="O47" s="94"/>
      <c r="P47" s="92">
        <v>152</v>
      </c>
      <c r="Q47" s="93"/>
      <c r="R47" s="93"/>
      <c r="S47" s="93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76"/>
      <c r="B48" s="177"/>
      <c r="C48" s="178" t="s">
        <v>207</v>
      </c>
      <c r="D48" s="179"/>
      <c r="E48" s="180" t="s">
        <v>208</v>
      </c>
      <c r="F48" s="181"/>
      <c r="G48" s="173"/>
      <c r="H48" s="174"/>
      <c r="I48" s="95"/>
      <c r="J48" s="96"/>
      <c r="K48" s="96"/>
      <c r="L48" s="97"/>
      <c r="M48" s="173"/>
      <c r="N48" s="175"/>
      <c r="O48" s="174"/>
      <c r="P48" s="173"/>
      <c r="Q48" s="175"/>
      <c r="R48" s="175"/>
      <c r="S48" s="175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05" customHeight="1">
      <c r="A49" s="75">
        <v>13</v>
      </c>
      <c r="B49" s="108">
        <v>13</v>
      </c>
      <c r="C49" s="117" t="s">
        <v>211</v>
      </c>
      <c r="D49" s="231"/>
      <c r="E49" s="119" t="s">
        <v>212</v>
      </c>
      <c r="F49" s="232"/>
      <c r="G49" s="92">
        <v>4</v>
      </c>
      <c r="H49" s="94"/>
      <c r="I49" s="125" t="s">
        <v>185</v>
      </c>
      <c r="J49" s="93"/>
      <c r="K49" s="93"/>
      <c r="L49" s="94"/>
      <c r="M49" s="92">
        <v>523791874</v>
      </c>
      <c r="N49" s="93"/>
      <c r="O49" s="94"/>
      <c r="P49" s="92">
        <v>134</v>
      </c>
      <c r="Q49" s="93"/>
      <c r="R49" s="93"/>
      <c r="S49" s="93"/>
      <c r="T49" s="9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109"/>
      <c r="C50" s="121" t="s">
        <v>213</v>
      </c>
      <c r="D50" s="233"/>
      <c r="E50" s="123" t="s">
        <v>214</v>
      </c>
      <c r="F50" s="234"/>
      <c r="G50" s="95"/>
      <c r="H50" s="97"/>
      <c r="I50" s="95"/>
      <c r="J50" s="96"/>
      <c r="K50" s="96"/>
      <c r="L50" s="97"/>
      <c r="M50" s="95"/>
      <c r="N50" s="96"/>
      <c r="O50" s="97"/>
      <c r="P50" s="95"/>
      <c r="Q50" s="96"/>
      <c r="R50" s="96"/>
      <c r="S50" s="96"/>
      <c r="T50" s="9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05" customHeight="1">
      <c r="A51" s="75">
        <v>14</v>
      </c>
      <c r="B51" s="108">
        <v>14</v>
      </c>
      <c r="C51" s="117" t="s">
        <v>215</v>
      </c>
      <c r="D51" s="231"/>
      <c r="E51" s="119" t="s">
        <v>216</v>
      </c>
      <c r="F51" s="232"/>
      <c r="G51" s="92">
        <v>4</v>
      </c>
      <c r="H51" s="94"/>
      <c r="I51" s="125" t="s">
        <v>217</v>
      </c>
      <c r="J51" s="93"/>
      <c r="K51" s="93"/>
      <c r="L51" s="94"/>
      <c r="M51" s="92">
        <v>525443740</v>
      </c>
      <c r="N51" s="93"/>
      <c r="O51" s="94"/>
      <c r="P51" s="92">
        <v>142</v>
      </c>
      <c r="Q51" s="93"/>
      <c r="R51" s="93"/>
      <c r="S51" s="93"/>
      <c r="T51" s="9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7"/>
      <c r="C52" s="238" t="s">
        <v>218</v>
      </c>
      <c r="D52" s="239"/>
      <c r="E52" s="240" t="s">
        <v>219</v>
      </c>
      <c r="F52" s="241"/>
      <c r="G52" s="235"/>
      <c r="H52" s="236"/>
      <c r="I52" s="235"/>
      <c r="J52" s="226"/>
      <c r="K52" s="226"/>
      <c r="L52" s="236"/>
      <c r="M52" s="235"/>
      <c r="N52" s="226"/>
      <c r="O52" s="236"/>
      <c r="P52" s="235"/>
      <c r="Q52" s="226"/>
      <c r="R52" s="226"/>
      <c r="S52" s="226"/>
      <c r="T52" s="22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3" t="s">
        <v>101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64"/>
      <c r="U54" s="2"/>
      <c r="V54" s="192" t="s">
        <v>119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05" customHeight="1" thickBot="1">
      <c r="A55" s="165" t="s">
        <v>220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"/>
      <c r="V55" s="245">
        <f>LEN(A55)</f>
        <v>55</v>
      </c>
      <c r="W55" s="246"/>
      <c r="X55" s="246"/>
      <c r="Y55" s="246"/>
      <c r="Z55" s="246"/>
      <c r="AA55" s="246"/>
      <c r="AB55" s="246"/>
      <c r="AC55" s="246"/>
      <c r="AD55" s="246"/>
      <c r="AE55" s="246"/>
      <c r="AF55" s="24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BDBB575A-66F2-4E4B-8A48-C18ADBFCAE2A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  <dataValidation allowBlank="1" showInputMessage="1" showErrorMessage="1" prompt="全日本は12人までです。こちらには入力できません。入力しても登録に反映されませんのでご注意ください。" sqref="G49:T52" xr:uid="{4AC363DB-B5B0-4B4E-8D42-F1C38C0F1227}"/>
  </dataValidations>
  <pageMargins left="0.41" right="0.4" top="0.57999999999999996" bottom="0.57999999999999996" header="0.3" footer="0.3"/>
  <pageSetup paperSize="9" scale="63" orientation="portrait" r:id="rId1"/>
  <headerFooter alignWithMargins="0"/>
  <ignoredErrors>
    <ignoredError sqref="R15 W15 AL15 R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8" t="s">
        <v>11</v>
      </c>
      <c r="B1" s="248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3.8" thickBot="1">
      <c r="A2" s="248"/>
      <c r="B2" s="248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9" t="s">
        <v>18</v>
      </c>
      <c r="B4" s="250"/>
      <c r="C4" s="250"/>
      <c r="D4" s="250"/>
      <c r="E4" s="250"/>
      <c r="F4" s="250"/>
      <c r="G4" s="251"/>
      <c r="H4" s="5" t="s">
        <v>19</v>
      </c>
      <c r="I4" s="5" t="s">
        <v>20</v>
      </c>
      <c r="J4" s="252" t="s">
        <v>69</v>
      </c>
      <c r="K4" s="250"/>
      <c r="L4" s="250"/>
      <c r="M4" s="250"/>
      <c r="N4" s="250"/>
      <c r="O4" s="250"/>
      <c r="P4" s="250"/>
      <c r="Q4" s="251"/>
    </row>
    <row r="5" spans="1:41" ht="72" customHeight="1" thickBot="1">
      <c r="A5" s="253"/>
      <c r="B5" s="254"/>
      <c r="C5" s="254"/>
      <c r="D5" s="254"/>
      <c r="E5" s="254"/>
      <c r="F5" s="254"/>
      <c r="G5" s="255"/>
      <c r="H5" s="9" t="str">
        <f>IF(入力!J3="","",入力!J3)</f>
        <v>女子</v>
      </c>
      <c r="I5" s="9">
        <f>入力!Y25</f>
        <v>10</v>
      </c>
      <c r="J5" s="256"/>
      <c r="K5" s="257"/>
      <c r="L5" s="257"/>
      <c r="M5" s="257"/>
      <c r="N5" s="257"/>
      <c r="O5" s="257"/>
      <c r="P5" s="257"/>
      <c r="Q5" s="258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22007</v>
      </c>
      <c r="B7" s="13" t="str">
        <f>IF(入力!C3="","",入力!C3)</f>
        <v>てっぺん</v>
      </c>
      <c r="C7" s="13" t="str">
        <f>IF(入力!C2="","",入力!C2)</f>
        <v>テッペン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稲毛</v>
      </c>
      <c r="T7" s="13"/>
      <c r="U7" s="13">
        <f>IF(入力!C4="","",入力!C4)</f>
        <v>434147114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竹内</v>
      </c>
      <c r="D16" s="13" t="str">
        <f>IF(入力!E8="","",入力!E8)</f>
        <v>準</v>
      </c>
      <c r="E16" s="13" t="str">
        <f>IF(入力!C7="","",入力!C7)</f>
        <v>タケウチ</v>
      </c>
      <c r="F16" s="13" t="str">
        <f>IF(入力!E7="","",入力!E7)</f>
        <v>ジュン</v>
      </c>
      <c r="G16" s="13">
        <f>IF(入力!G7="","",入力!G7)</f>
        <v>510696283</v>
      </c>
      <c r="H16" s="13" t="str">
        <f>IF(入力!J7="","",入力!J7)</f>
        <v/>
      </c>
      <c r="I16" s="13">
        <f>IF(入力!M7="","",入力!M7)</f>
        <v>433746</v>
      </c>
      <c r="J16" s="13"/>
      <c r="K16" s="13"/>
      <c r="L16" s="13">
        <f>IF(入力!AT7="","",入力!AT7)</f>
        <v>37</v>
      </c>
      <c r="M16" s="13"/>
      <c r="N16" s="13"/>
      <c r="O16" s="13"/>
      <c r="P16" s="13"/>
      <c r="Q16" s="13"/>
      <c r="R16" s="13" t="str">
        <f>IF(入力!R7="","",入力!R7)</f>
        <v>460</v>
      </c>
      <c r="S16" s="13" t="str">
        <f>IF(入力!W7="","",入力!W7)</f>
        <v>0022</v>
      </c>
      <c r="T16" s="13" t="str">
        <f>IF(入力!P8="","",入力!P8)</f>
        <v>愛知県名古屋市中区金山5-18-47-103</v>
      </c>
      <c r="U16" s="13" t="str">
        <f>IF(入力!AL7="","",入力!AL7)</f>
        <v>090</v>
      </c>
      <c r="V16" s="13" t="str">
        <f>IF(入力!AK8="","",入力!AK8)</f>
        <v>3768</v>
      </c>
      <c r="W16" s="13" t="str">
        <f>IF(入力!AP8="","",入力!AP8)</f>
        <v>3483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鎌田</v>
      </c>
      <c r="D17" s="13" t="str">
        <f>IF(入力!E10="","",入力!E10)</f>
        <v>英樹</v>
      </c>
      <c r="E17" s="13" t="str">
        <f>IF(入力!C9="","",入力!C9)</f>
        <v>カマタ</v>
      </c>
      <c r="F17" s="13" t="str">
        <f>IF(入力!E9="","",入力!E9)</f>
        <v>ヒデキ</v>
      </c>
      <c r="G17" s="13">
        <f>IF(入力!G9="","",入力!G9)</f>
        <v>500867652</v>
      </c>
      <c r="H17" s="13" t="str">
        <f>IF(入力!J9="","",入力!J9)</f>
        <v/>
      </c>
      <c r="I17" s="13">
        <f>IF(入力!M9="","",入力!M9)</f>
        <v>400343</v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263</v>
      </c>
      <c r="S17" s="13" t="str">
        <f>IF(入力!W9="","",入力!W9)</f>
        <v>0054</v>
      </c>
      <c r="T17" s="13" t="str">
        <f>IF(入力!P10="","",入力!P10)</f>
        <v>千葉市稲毛区宮野木町2138-3</v>
      </c>
      <c r="U17" s="13" t="str">
        <f>IF(入力!AL9="","",入力!AL9)</f>
        <v>090</v>
      </c>
      <c r="V17" s="13" t="str">
        <f>IF(入力!AK10="","",入力!AK10)</f>
        <v>8348</v>
      </c>
      <c r="W17" s="13" t="str">
        <f>IF(入力!AP10="","",入力!AP10)</f>
        <v>0677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竹内</v>
      </c>
      <c r="D22" s="13" t="str">
        <f>IF(入力!E16="","",入力!E16)</f>
        <v>準</v>
      </c>
      <c r="E22" s="13" t="str">
        <f>IF(入力!C15="","",入力!C15)</f>
        <v>タケウチ</v>
      </c>
      <c r="F22" s="13" t="str">
        <f>IF(入力!E15="","",入力!E15)</f>
        <v>ジュン</v>
      </c>
      <c r="G22" s="13"/>
      <c r="H22" s="13"/>
      <c r="I22" s="13"/>
      <c r="J22" s="13"/>
      <c r="K22" s="13"/>
      <c r="L22" s="13">
        <f>IF(入力!AT15="","",入力!AT15)</f>
        <v>37</v>
      </c>
      <c r="M22" s="13"/>
      <c r="N22" s="13">
        <f>IF(入力!C21="","",入力!C21)</f>
        <v>90</v>
      </c>
      <c r="O22" s="13">
        <f>IF(入力!E21="","",入力!E21)</f>
        <v>3768</v>
      </c>
      <c r="P22" s="13">
        <f>IF(入力!G21="","",入力!G21)</f>
        <v>3483</v>
      </c>
      <c r="Q22" s="13"/>
      <c r="R22" s="13" t="str">
        <f>IF(入力!R15="","",入力!R15)</f>
        <v>460</v>
      </c>
      <c r="S22" s="13" t="str">
        <f>IF(入力!W15="","",入力!W15)</f>
        <v>0022</v>
      </c>
      <c r="T22" s="13" t="str">
        <f>IF(入力!P16="","",入力!P16)</f>
        <v>愛知県名古屋市中区金山5-18-47-103</v>
      </c>
      <c r="U22" s="13" t="str">
        <f>IF(入力!AL15="","",入力!AL15)</f>
        <v>090</v>
      </c>
      <c r="V22" s="13" t="str">
        <f>IF(入力!AK16="","",入力!AK16)</f>
        <v>3768</v>
      </c>
      <c r="W22" s="13" t="str">
        <f>IF(入力!AP16="","",入力!AP16)</f>
        <v>3483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>竹内</v>
      </c>
      <c r="D23" s="13" t="str">
        <f>IF(入力!$E$14="","",入力!$E$14)</f>
        <v>準</v>
      </c>
      <c r="E23" s="13" t="str">
        <f>IF(入力!$C$13="","",入力!$C$13)</f>
        <v>タケウチ</v>
      </c>
      <c r="F23" s="13" t="str">
        <f>IF(入力!$E$13="","",入力!$E$13)</f>
        <v>ジュン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浅井</v>
      </c>
      <c r="D24" s="51" t="str">
        <f>VLOOKUP($B$51,$A$53:$F$352,4)</f>
        <v>千奈未</v>
      </c>
      <c r="E24" s="51" t="str">
        <f>VLOOKUP($B$51,$A$53:$F$352,5)</f>
        <v>アサイ</v>
      </c>
      <c r="F24" s="51" t="str">
        <f>VLOOKUP($B$51,$A$53:$F$352,6)</f>
        <v>チナミ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浅井</v>
      </c>
      <c r="D53" s="13" t="str">
        <f>IF(入力!E26="","",入力!E26)</f>
        <v>千奈未</v>
      </c>
      <c r="E53" s="13" t="str">
        <f>IF(入力!C25="","",入力!C25)</f>
        <v>アサイ</v>
      </c>
      <c r="F53" s="13" t="str">
        <f>IF(入力!E25="","",入力!E25)</f>
        <v>チナミ</v>
      </c>
      <c r="G53" s="13">
        <f>IF(入力!M25="","",入力!M25)</f>
        <v>524158591</v>
      </c>
      <c r="H53" s="13" t="str">
        <f>IF(入力!I25="","",入力!I25)</f>
        <v>千葉市立小中台小学校</v>
      </c>
      <c r="I53" s="13">
        <f>IF(入力!G25="","",入力!G25)</f>
        <v>6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金塚</v>
      </c>
      <c r="D54" s="13" t="str">
        <f>IF(入力!E28="","",入力!E28)</f>
        <v>和香</v>
      </c>
      <c r="E54" s="13" t="str">
        <f>IF(入力!C27="","",入力!C27)</f>
        <v>カネツカ</v>
      </c>
      <c r="F54" s="13" t="str">
        <f>IF(入力!E27="","",入力!E27)</f>
        <v>ワカ</v>
      </c>
      <c r="G54" s="13">
        <f>IF(入力!M27="","",入力!M27)</f>
        <v>524158607</v>
      </c>
      <c r="H54" s="13" t="str">
        <f>IF(入力!I27="","",入力!I27)</f>
        <v>千葉市立小中台小学校</v>
      </c>
      <c r="I54" s="13">
        <f>IF(入力!G27="","",入力!G27)</f>
        <v>5</v>
      </c>
      <c r="J54" s="13">
        <f>IF(入力!P27="","",入力!P27)</f>
        <v>162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久松</v>
      </c>
      <c r="D55" s="13" t="str">
        <f>IF(入力!E30="","",入力!E30)</f>
        <v>あいり</v>
      </c>
      <c r="E55" s="13" t="str">
        <f>IF(入力!C29="","",入力!C29)</f>
        <v>ヒサマツ</v>
      </c>
      <c r="F55" s="13" t="str">
        <f>IF(入力!E29="","",入力!E29)</f>
        <v>アイリ</v>
      </c>
      <c r="G55" s="13">
        <f>IF(入力!M29="","",入力!M29)</f>
        <v>522806845</v>
      </c>
      <c r="H55" s="13" t="str">
        <f>IF(入力!I29="","",入力!I29)</f>
        <v>千葉市立あやめ台小学校</v>
      </c>
      <c r="I55" s="13">
        <f>IF(入力!G29="","",入力!G29)</f>
        <v>5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濵﨑</v>
      </c>
      <c r="D56" s="13" t="str">
        <f>IF(入力!E32="","",入力!E32)</f>
        <v>夏帆</v>
      </c>
      <c r="E56" s="13" t="str">
        <f>IF(入力!C31="","",入力!C31)</f>
        <v>ハマサキ</v>
      </c>
      <c r="F56" s="13" t="str">
        <f>IF(入力!E31="","",入力!E31)</f>
        <v>カホ</v>
      </c>
      <c r="G56" s="13">
        <f>IF(入力!M31="","",入力!M31)</f>
        <v>521614090</v>
      </c>
      <c r="H56" s="13" t="str">
        <f>IF(入力!I31="","",入力!I31)</f>
        <v>千葉市立稲毛小学校</v>
      </c>
      <c r="I56" s="13">
        <f>IF(入力!G31="","",入力!G31)</f>
        <v>5</v>
      </c>
      <c r="J56" s="13">
        <f>IF(入力!P31="","",入力!P31)</f>
        <v>135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徳満</v>
      </c>
      <c r="D57" s="13" t="str">
        <f>IF(入力!E34="","",入力!E34)</f>
        <v>愛梨</v>
      </c>
      <c r="E57" s="13" t="str">
        <f>IF(入力!C33="","",入力!C33)</f>
        <v>トクミツ</v>
      </c>
      <c r="F57" s="13" t="str">
        <f>IF(入力!E33="","",入力!E33)</f>
        <v>アイリ</v>
      </c>
      <c r="G57" s="13">
        <f>IF(入力!M33="","",入力!M33)</f>
        <v>521220154</v>
      </c>
      <c r="H57" s="13" t="str">
        <f>IF(入力!I33="","",入力!I33)</f>
        <v>千葉市立園生小学校</v>
      </c>
      <c r="I57" s="13">
        <f>IF(入力!G33="","",入力!G33)</f>
        <v>5</v>
      </c>
      <c r="J57" s="13">
        <f>IF(入力!P33="","",入力!P33)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竹本</v>
      </c>
      <c r="D58" s="13" t="str">
        <f>IF(入力!E36="","",入力!E36)</f>
        <v>陽花里</v>
      </c>
      <c r="E58" s="13" t="str">
        <f>IF(入力!C35="","",入力!C35)</f>
        <v>タケモト</v>
      </c>
      <c r="F58" s="13" t="str">
        <f>IF(入力!E35="","",入力!E35)</f>
        <v>ヒカリ</v>
      </c>
      <c r="G58" s="13">
        <f>IF(入力!M35="","",入力!M35)</f>
        <v>522001554</v>
      </c>
      <c r="H58" s="13" t="str">
        <f>IF(入力!I35="","",入力!I35)</f>
        <v>千葉市立小中台南小学校</v>
      </c>
      <c r="I58" s="13">
        <f>IF(入力!G35="","",入力!G35)</f>
        <v>4</v>
      </c>
      <c r="J58" s="13">
        <f>IF(入力!P35="","",入力!P35)</f>
        <v>137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今出</v>
      </c>
      <c r="D59" s="13" t="str">
        <f>IF(入力!E38="","",入力!E38)</f>
        <v>心葵</v>
      </c>
      <c r="E59" s="13" t="str">
        <f>IF(入力!C37="","",入力!C37)</f>
        <v>イマデ</v>
      </c>
      <c r="F59" s="13" t="str">
        <f>IF(入力!E37="","",入力!E37)</f>
        <v>ミソラ</v>
      </c>
      <c r="G59" s="13">
        <f>IF(入力!M37="","",入力!M37)</f>
        <v>522284797</v>
      </c>
      <c r="H59" s="13" t="str">
        <f>IF(入力!I37="","",入力!I37)</f>
        <v>千葉市立宮野木小学校</v>
      </c>
      <c r="I59" s="13">
        <f>IF(入力!G37="","",入力!G37)</f>
        <v>4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森脇</v>
      </c>
      <c r="D60" s="13" t="str">
        <f>IF(入力!E40="","",入力!E40)</f>
        <v>那心</v>
      </c>
      <c r="E60" s="13" t="str">
        <f>IF(入力!C39="","",入力!C39)</f>
        <v>モリワキ</v>
      </c>
      <c r="F60" s="13" t="str">
        <f>IF(入力!E39="","",入力!E39)</f>
        <v>ナコ</v>
      </c>
      <c r="G60" s="13">
        <f>IF(入力!M39="","",入力!M39)</f>
        <v>521620695</v>
      </c>
      <c r="H60" s="13" t="str">
        <f>IF(入力!I39="","",入力!I39)</f>
        <v>千葉市立小中台小学校</v>
      </c>
      <c r="I60" s="13">
        <f>IF(入力!G39="","",入力!G39)</f>
        <v>5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森脇</v>
      </c>
      <c r="D61" s="13" t="str">
        <f>IF(入力!E42="","",入力!E42)</f>
        <v>虹心</v>
      </c>
      <c r="E61" s="13" t="str">
        <f>IF(入力!C41="","",入力!C41)</f>
        <v>モリワキ</v>
      </c>
      <c r="F61" s="13" t="str">
        <f>IF(入力!E41="","",入力!E41)</f>
        <v>ニコ</v>
      </c>
      <c r="G61" s="13">
        <f>IF(入力!M41="","",入力!M41)</f>
        <v>521356600</v>
      </c>
      <c r="H61" s="13" t="str">
        <f>IF(入力!I41="","",入力!I41)</f>
        <v>千葉市立小中台小学校</v>
      </c>
      <c r="I61" s="13">
        <f>IF(入力!G41="","",入力!G41)</f>
        <v>5</v>
      </c>
      <c r="J61" s="13">
        <f>IF(入力!P41="","",入力!P41)</f>
        <v>137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能勢</v>
      </c>
      <c r="D62" s="13" t="str">
        <f>IF(入力!E44="","",入力!E44)</f>
        <v>紗弓</v>
      </c>
      <c r="E62" s="13" t="str">
        <f>IF(入力!C43="","",入力!C43)</f>
        <v>ノセ</v>
      </c>
      <c r="F62" s="13" t="str">
        <f>IF(入力!E43="","",入力!E43)</f>
        <v>サユミ</v>
      </c>
      <c r="G62" s="13">
        <f>IF(入力!M43="","",入力!M43)</f>
        <v>523154396</v>
      </c>
      <c r="H62" s="13" t="str">
        <f>IF(入力!I43="","",入力!I43)</f>
        <v>千葉市立園生小学校</v>
      </c>
      <c r="I62" s="13">
        <f>IF(入力!G43="","",入力!G43)</f>
        <v>5</v>
      </c>
      <c r="J62" s="13">
        <f>IF(入力!P43="","",入力!P43)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星野</v>
      </c>
      <c r="D63" s="13" t="str">
        <f>IF(入力!E46="","",入力!E46)</f>
        <v>玲奈</v>
      </c>
      <c r="E63" s="13" t="str">
        <f>IF(入力!C45="","",入力!C45)</f>
        <v>ホシノ</v>
      </c>
      <c r="F63" s="13" t="str">
        <f>IF(入力!E45="","",入力!E45)</f>
        <v>レナ</v>
      </c>
      <c r="G63" s="13">
        <f>IF(入力!M45="","",入力!M45)</f>
        <v>523154402</v>
      </c>
      <c r="H63" s="13" t="str">
        <f>IF(入力!I45="","",入力!I45)</f>
        <v>千葉市立園生小学校</v>
      </c>
      <c r="I63" s="13">
        <f>IF(入力!G45="","",入力!G45)</f>
        <v>5</v>
      </c>
      <c r="J63" s="13">
        <f>IF(入力!P45="","",入力!P45)</f>
        <v>138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石田</v>
      </c>
      <c r="D64" s="13" t="str">
        <f>IF(入力!E48="","",入力!E48)</f>
        <v>美琴</v>
      </c>
      <c r="E64" s="13" t="str">
        <f>IF(入力!C47="","",入力!C47)</f>
        <v>イシダ</v>
      </c>
      <c r="F64" s="13" t="str">
        <f>IF(入力!E47="","",入力!E47)</f>
        <v>ミコト</v>
      </c>
      <c r="G64" s="13">
        <f>IF(入力!M47="","",入力!M47)</f>
        <v>525811921</v>
      </c>
      <c r="H64" s="13" t="str">
        <f>IF(入力!I47="","",入力!I47)</f>
        <v>千葉市立園生小学校</v>
      </c>
      <c r="I64" s="13">
        <f>IF(入力!G47="","",入力!G47)</f>
        <v>5</v>
      </c>
      <c r="J64" s="13">
        <f>IF(入力!P47="","",入力!P47)</f>
        <v>152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井料</v>
      </c>
      <c r="D65" s="13" t="str">
        <f>IF(入力!E50="","",入力!E50)</f>
        <v>栞渚</v>
      </c>
      <c r="E65" s="13" t="str">
        <f>IF(入力!C49="","",入力!C49)</f>
        <v>イリョウ</v>
      </c>
      <c r="F65" s="13" t="str">
        <f>IF(入力!E49="","",入力!E49)</f>
        <v>カンナ</v>
      </c>
      <c r="G65" s="13">
        <f>IF(入力!M49="","",入力!M49)</f>
        <v>523791874</v>
      </c>
      <c r="H65" s="13" t="str">
        <f>IF(入力!I49="","",入力!I49)</f>
        <v>千葉市立宮野木小学校</v>
      </c>
      <c r="I65" s="13">
        <f>IF(入力!G49="","",入力!G49)</f>
        <v>4</v>
      </c>
      <c r="J65" s="13">
        <f>IF(入力!P49="","",入力!P49)</f>
        <v>134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横野</v>
      </c>
      <c r="D66" s="13" t="str">
        <f>IF(入力!E52="","",入力!E52)</f>
        <v>愛</v>
      </c>
      <c r="E66" s="13" t="str">
        <f>IF(入力!C51="","",入力!C51)</f>
        <v>ヨコノ</v>
      </c>
      <c r="F66" s="13" t="str">
        <f>IF(入力!E51="","",入力!E51)</f>
        <v>イツミ</v>
      </c>
      <c r="G66" s="13">
        <f>IF(入力!M51="","",入力!M51)</f>
        <v>525443740</v>
      </c>
      <c r="H66" s="13" t="str">
        <f>IF(入力!I51="","",入力!I51)</f>
        <v>千葉市立轟町小学校</v>
      </c>
      <c r="I66" s="13">
        <f>IF(入力!G51="","",入力!G51)</f>
        <v>4</v>
      </c>
      <c r="J66" s="13">
        <f>IF(入力!P51="","",入力!P51)</f>
        <v>142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Takeuchi,JunNGZDC</cp:lastModifiedBy>
  <cp:lastPrinted>2016-05-09T15:17:35Z</cp:lastPrinted>
  <dcterms:created xsi:type="dcterms:W3CDTF">2014-04-05T09:56:00Z</dcterms:created>
  <dcterms:modified xsi:type="dcterms:W3CDTF">2025-09-19T22:00:04Z</dcterms:modified>
</cp:coreProperties>
</file>