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c2c6d20e0d15d13/デスクトップ/"/>
    </mc:Choice>
  </mc:AlternateContent>
  <xr:revisionPtr revIDLastSave="198" documentId="13_ncr:1_{49DDBEC9-E9D0-44F5-9812-EDFA443C55B5}" xr6:coauthVersionLast="47" xr6:coauthVersionMax="47" xr10:uidLastSave="{463DCADB-6669-4174-AA07-8D34488C8BB8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<sst xmlns="http://schemas.openxmlformats.org/spreadsheetml/2006/main" count="290" uniqueCount="217">
  <si>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</si>
  <si>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</si>
  <si>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</si>
  <si>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</si>
  <si>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</si>
  <si>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</si>
  <si>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</si>
  <si>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</si>
  <si>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</si>
  <si>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</si>
  <si>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</si>
  <si>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</si>
  <si>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</si>
  <si>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</si>
  <si>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</si>
  <si>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</si>
  <si>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</si>
  <si>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</si>
  <si>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</si>
  <si>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</si>
  <si>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</si>
  <si>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</si>
  <si>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</si>
  <si>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</si>
  <si>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</si>
  <si>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</si>
  <si>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</si>
  <si>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</si>
  <si>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</si>
  <si>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</si>
  <si>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</si>
  <si>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</si>
  <si>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</si>
  <si>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</si>
  <si>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</si>
  <si>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</si>
  <si>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</si>
  <si>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</si>
  <si>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</si>
  <si>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</si>
  <si>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</si>
  <si>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</si>
  <si>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</si>
  <si>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</si>
  <si>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</si>
  <si>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</si>
  <si>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</si>
  <si>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</si>
  <si>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</si>
  <si>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</si>
  <si>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</si>
  <si>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</si>
  <si>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</si>
  <si>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</si>
  <si>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</si>
  <si>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</si>
  <si>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</si>
  <si>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</si>
  <si>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</si>
  <si>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</si>
  <si>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</si>
  <si>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</si>
  <si>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</si>
  <si>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</si>
  <si>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</si>
  <si>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</si>
  <si>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</si>
  <si>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</si>
  <si>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</si>
  <si>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</si>
  <si>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</si>
  <si>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</si>
  <si>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</si>
  <si>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</si>
  <si>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</si>
  <si>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</si>
  <si>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</si>
  <si>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</si>
  <si>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</si>
  <si>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</si>
  <si>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</si>
  <si>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</si>
  <si>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</si>
  <si>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</si>
  <si>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</si>
  <si>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</si>
  <si>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</si>
  <si>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</si>
  <si>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</si>
  <si>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</si>
  <si>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</si>
  <si>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</si>
  <si>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</si>
  <si>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</si>
  <si>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</si>
  <si>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</si>
  <si>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</si>
  <si>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</si>
  <si>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</si>
  <si>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</si>
  <si>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</si>
  <si>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</si>
  <si>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</si>
  <si>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</si>
  <si>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</si>
  <si>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</si>
  <si>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</si>
  <si>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</si>
  <si>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</si>
  <si>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</si>
  <si>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</si>
  <si>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</si>
  <si>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</si>
  <si>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</si>
  <si>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</si>
  <si>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</si>
  <si>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</si>
  <si>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</si>
  <si>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</si>
  <si>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</si>
  <si>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</si>
  <si>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</si>
  <si>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</si>
  <si>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</si>
  <si>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</si>
  <si>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</si>
  <si>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</si>
  <si>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</si>
  <si>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</si>
  <si>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</si>
  <si>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</si>
  <si>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</si>
  <si>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4">
      <t>マクハリカイヒン</t>
    </rPh>
    <phoneticPr fontId="2"/>
  </si>
  <si>
    <t>千葉市</t>
    <rPh sb="0" eb="3">
      <t>チバシ</t>
    </rPh>
    <phoneticPr fontId="2"/>
  </si>
  <si>
    <t>総武線</t>
    <rPh sb="0" eb="3">
      <t>ソウブセン</t>
    </rPh>
    <phoneticPr fontId="2"/>
  </si>
  <si>
    <t>幕張本郷</t>
    <rPh sb="0" eb="4">
      <t>マクハリホンゴウ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</si>
  <si>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</si>
  <si>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</si>
  <si>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ニシオ</t>
    <phoneticPr fontId="2"/>
  </si>
  <si>
    <t>シンタロウ</t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</si>
  <si>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</si>
  <si>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</si>
  <si>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タカハシ</t>
    <phoneticPr fontId="2"/>
  </si>
  <si>
    <t>ナオミ</t>
    <phoneticPr fontId="2"/>
  </si>
  <si>
    <t>２６１</t>
    <phoneticPr fontId="2"/>
  </si>
  <si>
    <t>００２５</t>
    <phoneticPr fontId="2"/>
  </si>
  <si>
    <t>千葉市美浜区浜田１－４－５２２</t>
    <rPh sb="0" eb="6">
      <t>チバシミハマク</t>
    </rPh>
    <rPh sb="6" eb="8">
      <t>ハマダ</t>
    </rPh>
    <phoneticPr fontId="2"/>
  </si>
  <si>
    <t>０９０</t>
    <phoneticPr fontId="2"/>
  </si>
  <si>
    <t>７１７６</t>
    <phoneticPr fontId="2"/>
  </si>
  <si>
    <t>６７８７</t>
    <phoneticPr fontId="2"/>
  </si>
  <si>
    <t>００１３</t>
    <phoneticPr fontId="2"/>
  </si>
  <si>
    <t>千葉市美浜区打瀬３－１－３－５１１</t>
    <rPh sb="0" eb="3">
      <t>チバシ</t>
    </rPh>
    <rPh sb="3" eb="6">
      <t>ミハマク</t>
    </rPh>
    <rPh sb="6" eb="8">
      <t>ウタセ</t>
    </rPh>
    <phoneticPr fontId="2"/>
  </si>
  <si>
    <t>４３７８</t>
    <phoneticPr fontId="2"/>
  </si>
  <si>
    <t>６８０５</t>
    <phoneticPr fontId="2"/>
  </si>
  <si>
    <t>関</t>
    <rPh sb="0" eb="1">
      <t>セキ</t>
    </rPh>
    <phoneticPr fontId="2"/>
  </si>
  <si>
    <t>セキ</t>
    <phoneticPr fontId="2"/>
  </si>
  <si>
    <t>文江</t>
    <rPh sb="0" eb="2">
      <t>フミエ</t>
    </rPh>
    <phoneticPr fontId="2"/>
  </si>
  <si>
    <t>フミエ</t>
    <phoneticPr fontId="2"/>
  </si>
  <si>
    <t>２６２</t>
    <phoneticPr fontId="2"/>
  </si>
  <si>
    <t>００３２</t>
    <phoneticPr fontId="2"/>
  </si>
  <si>
    <t>千葉市花見川区幕張町５－４１７－９－９１３</t>
    <rPh sb="0" eb="3">
      <t>チバシ</t>
    </rPh>
    <rPh sb="3" eb="7">
      <t>ハナミガワク</t>
    </rPh>
    <rPh sb="7" eb="10">
      <t>マクハリチョウ</t>
    </rPh>
    <phoneticPr fontId="2"/>
  </si>
  <si>
    <t>０５０</t>
    <phoneticPr fontId="2"/>
  </si>
  <si>
    <t>３４２８</t>
    <phoneticPr fontId="2"/>
  </si>
  <si>
    <t>３１８９</t>
    <phoneticPr fontId="2"/>
  </si>
  <si>
    <t>③</t>
    <phoneticPr fontId="2"/>
  </si>
  <si>
    <t>大石</t>
    <phoneticPr fontId="2"/>
  </si>
  <si>
    <t>真湖</t>
    <phoneticPr fontId="2"/>
  </si>
  <si>
    <t>オオイシ</t>
    <phoneticPr fontId="2"/>
  </si>
  <si>
    <t>マコ</t>
    <phoneticPr fontId="2"/>
  </si>
  <si>
    <t>千葉市立瑞穂小学校</t>
    <phoneticPr fontId="2"/>
  </si>
  <si>
    <t>六本木</t>
    <phoneticPr fontId="2"/>
  </si>
  <si>
    <t>ロッポンギ</t>
    <phoneticPr fontId="2"/>
  </si>
  <si>
    <t>咲穂</t>
    <phoneticPr fontId="2"/>
  </si>
  <si>
    <t>サホ</t>
    <phoneticPr fontId="2"/>
  </si>
  <si>
    <t>千葉市立真砂西小学校</t>
    <phoneticPr fontId="2"/>
  </si>
  <si>
    <t>佳乃</t>
    <phoneticPr fontId="2"/>
  </si>
  <si>
    <t>ヨシノ</t>
    <phoneticPr fontId="2"/>
  </si>
  <si>
    <t>千葉市立幕張南小学校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</si>
  <si>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遠藤</t>
    </r>
    <phoneticPr fontId="2"/>
  </si>
  <si>
    <t>エンドウ</t>
    <phoneticPr fontId="2"/>
  </si>
  <si>
    <t>莉子</t>
    <phoneticPr fontId="2"/>
  </si>
  <si>
    <t>リコ</t>
    <phoneticPr fontId="2"/>
  </si>
  <si>
    <t>千葉市立さつきが丘東小学校</t>
    <phoneticPr fontId="2"/>
  </si>
  <si>
    <t>藤目</t>
    <phoneticPr fontId="2"/>
  </si>
  <si>
    <t>フジメ</t>
    <phoneticPr fontId="2"/>
  </si>
  <si>
    <t>花</t>
    <rPh sb="0" eb="1">
      <t>ハナ</t>
    </rPh>
    <phoneticPr fontId="2"/>
  </si>
  <si>
    <t>ハナ</t>
    <phoneticPr fontId="2"/>
  </si>
  <si>
    <t>千葉市立長作小学校</t>
    <phoneticPr fontId="2"/>
  </si>
  <si>
    <t>小沼</t>
    <phoneticPr fontId="2"/>
  </si>
  <si>
    <t>オヌマ</t>
    <phoneticPr fontId="2"/>
  </si>
  <si>
    <t>花菜</t>
    <phoneticPr fontId="2"/>
  </si>
  <si>
    <t>カナ</t>
    <phoneticPr fontId="2"/>
  </si>
  <si>
    <t>千葉市立幕張小学校</t>
    <phoneticPr fontId="2"/>
  </si>
  <si>
    <t>由利</t>
    <phoneticPr fontId="2"/>
  </si>
  <si>
    <t>ユリ</t>
    <phoneticPr fontId="2"/>
  </si>
  <si>
    <t>若菜</t>
    <phoneticPr fontId="2"/>
  </si>
  <si>
    <t>ワカナ</t>
    <phoneticPr fontId="2"/>
  </si>
  <si>
    <t>千葉市立花園小学校</t>
    <phoneticPr fontId="2"/>
  </si>
  <si>
    <t>岸田</t>
    <phoneticPr fontId="2"/>
  </si>
  <si>
    <t>キシダ</t>
    <phoneticPr fontId="2"/>
  </si>
  <si>
    <t>麻那</t>
    <phoneticPr fontId="2"/>
  </si>
  <si>
    <t>マナ</t>
    <phoneticPr fontId="2"/>
  </si>
  <si>
    <t>三木</t>
    <phoneticPr fontId="2"/>
  </si>
  <si>
    <t>ミキ</t>
    <phoneticPr fontId="2"/>
  </si>
  <si>
    <t>陽音</t>
    <phoneticPr fontId="2"/>
  </si>
  <si>
    <t>ヒオリ</t>
    <phoneticPr fontId="2"/>
  </si>
  <si>
    <t>千葉市立西の谷小学校</t>
    <phoneticPr fontId="2"/>
  </si>
  <si>
    <t>双葉</t>
    <phoneticPr fontId="2"/>
  </si>
  <si>
    <t>フタバ</t>
    <phoneticPr fontId="2"/>
  </si>
  <si>
    <t>清香</t>
    <phoneticPr fontId="2"/>
  </si>
  <si>
    <t>サヤカ</t>
    <phoneticPr fontId="2"/>
  </si>
  <si>
    <t>西尾</t>
    <phoneticPr fontId="2"/>
  </si>
  <si>
    <t>柚希</t>
    <phoneticPr fontId="2"/>
  </si>
  <si>
    <t>ユズキ</t>
    <phoneticPr fontId="2"/>
  </si>
  <si>
    <t>千葉市立海浜打瀬小学校</t>
    <phoneticPr fontId="2"/>
  </si>
  <si>
    <t>みんなバレーを始めて間もないデコボコチームですが、仲間を信じて掴み取った県大会です！心を一つにして頑張ります。</t>
    <phoneticPr fontId="2"/>
  </si>
  <si>
    <t>マクハリカイヒンジュニアバレーボールクラブ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</si>
</sst>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Meiryo U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29" xfId="0" applyNumberFormat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M6" sqref="M6:O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5" customHeight="1">
      <c r="A2" s="117" t="s">
        <v>121</v>
      </c>
      <c r="B2" s="118"/>
      <c r="C2" s="119" t="s">
        <v>216</v>
      </c>
      <c r="D2" s="120"/>
      <c r="E2" s="120"/>
      <c r="F2" s="120"/>
      <c r="G2" s="120"/>
      <c r="H2" s="120"/>
      <c r="I2" s="121"/>
      <c r="J2" s="95" t="s">
        <v>119</v>
      </c>
      <c r="K2" s="226"/>
      <c r="L2" s="226"/>
      <c r="M2" s="226"/>
      <c r="N2" s="226"/>
      <c r="O2" s="227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23" t="s">
        <v>91</v>
      </c>
      <c r="K3" s="224"/>
      <c r="L3" s="224"/>
      <c r="M3" s="224"/>
      <c r="N3" s="224"/>
      <c r="O3" s="225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5" t="s">
        <v>123</v>
      </c>
      <c r="B4" s="236"/>
      <c r="C4" s="228">
        <v>434718954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4">
        <v>22008</v>
      </c>
      <c r="K5" s="204"/>
      <c r="L5" s="204"/>
      <c r="M5" s="204"/>
      <c r="N5" s="204"/>
      <c r="O5" s="204"/>
      <c r="P5" s="175" t="s">
        <v>134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135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3"/>
      <c r="C6" s="147" t="s">
        <v>107</v>
      </c>
      <c r="D6" s="148"/>
      <c r="E6" s="149" t="s">
        <v>108</v>
      </c>
      <c r="F6" s="150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7"/>
      <c r="B7" s="143"/>
      <c r="C7" s="151" t="s">
        <v>138</v>
      </c>
      <c r="D7" s="112"/>
      <c r="E7" s="152" t="s">
        <v>139</v>
      </c>
      <c r="F7" s="113"/>
      <c r="G7" s="206">
        <v>500184835</v>
      </c>
      <c r="H7" s="206"/>
      <c r="I7" s="206"/>
      <c r="J7" s="206"/>
      <c r="K7" s="206"/>
      <c r="L7" s="206"/>
      <c r="M7" s="206"/>
      <c r="N7" s="206"/>
      <c r="O7" s="206"/>
      <c r="P7" s="182" t="s">
        <v>7</v>
      </c>
      <c r="Q7" s="183"/>
      <c r="R7" s="145" t="s">
        <v>144</v>
      </c>
      <c r="S7" s="146"/>
      <c r="T7" s="146"/>
      <c r="U7" s="146"/>
      <c r="V7" s="30" t="s">
        <v>8</v>
      </c>
      <c r="W7" s="134" t="s">
        <v>150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8" t="s">
        <v>9</v>
      </c>
      <c r="AL7" s="62" t="s">
        <v>147</v>
      </c>
      <c r="AM7" s="63"/>
      <c r="AN7" s="63"/>
      <c r="AO7" s="63"/>
      <c r="AP7" s="63"/>
      <c r="AQ7" s="63"/>
      <c r="AR7" s="63"/>
      <c r="AS7" s="39" t="s">
        <v>10</v>
      </c>
      <c r="AT7" s="56">
        <v>44</v>
      </c>
    </row>
    <row r="8" spans="1:51" ht="18" customHeight="1">
      <c r="A8" s="77"/>
      <c r="B8" s="143"/>
      <c r="C8" s="153" t="s">
        <v>136</v>
      </c>
      <c r="D8" s="115"/>
      <c r="E8" s="154" t="s">
        <v>137</v>
      </c>
      <c r="F8" s="116"/>
      <c r="G8" s="206"/>
      <c r="H8" s="206"/>
      <c r="I8" s="206"/>
      <c r="J8" s="206"/>
      <c r="K8" s="206"/>
      <c r="L8" s="206"/>
      <c r="M8" s="206"/>
      <c r="N8" s="206"/>
      <c r="O8" s="206"/>
      <c r="P8" s="155" t="s">
        <v>151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4" t="s">
        <v>152</v>
      </c>
      <c r="AL8" s="65"/>
      <c r="AM8" s="65"/>
      <c r="AN8" s="65"/>
      <c r="AO8" s="40" t="s">
        <v>11</v>
      </c>
      <c r="AP8" s="66" t="s">
        <v>153</v>
      </c>
      <c r="AQ8" s="65"/>
      <c r="AR8" s="65"/>
      <c r="AS8" s="67"/>
      <c r="AT8" s="56"/>
    </row>
    <row r="9" spans="1:51" ht="14.5" customHeight="1">
      <c r="A9" s="77" t="s">
        <v>82</v>
      </c>
      <c r="B9" s="143"/>
      <c r="C9" s="151" t="s">
        <v>142</v>
      </c>
      <c r="D9" s="112"/>
      <c r="E9" s="152" t="s">
        <v>143</v>
      </c>
      <c r="F9" s="113"/>
      <c r="G9" s="206">
        <v>508325975</v>
      </c>
      <c r="H9" s="206"/>
      <c r="I9" s="206"/>
      <c r="J9" s="206"/>
      <c r="K9" s="206"/>
      <c r="L9" s="206"/>
      <c r="M9" s="206">
        <v>200759</v>
      </c>
      <c r="N9" s="206"/>
      <c r="O9" s="206"/>
      <c r="P9" s="182" t="s">
        <v>7</v>
      </c>
      <c r="Q9" s="183"/>
      <c r="R9" s="145" t="s">
        <v>144</v>
      </c>
      <c r="S9" s="146"/>
      <c r="T9" s="146"/>
      <c r="U9" s="146"/>
      <c r="V9" s="30" t="s">
        <v>8</v>
      </c>
      <c r="W9" s="134" t="s">
        <v>145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8" t="s">
        <v>125</v>
      </c>
      <c r="AL9" s="62" t="s">
        <v>147</v>
      </c>
      <c r="AM9" s="63"/>
      <c r="AN9" s="63"/>
      <c r="AO9" s="63"/>
      <c r="AP9" s="63"/>
      <c r="AQ9" s="63"/>
      <c r="AR9" s="63"/>
      <c r="AS9" s="39" t="s">
        <v>126</v>
      </c>
      <c r="AT9" s="57">
        <v>59</v>
      </c>
    </row>
    <row r="10" spans="1:51" ht="18" customHeight="1">
      <c r="A10" s="77"/>
      <c r="B10" s="143"/>
      <c r="C10" s="153" t="s">
        <v>140</v>
      </c>
      <c r="D10" s="115"/>
      <c r="E10" s="154" t="s">
        <v>141</v>
      </c>
      <c r="F10" s="116"/>
      <c r="G10" s="206"/>
      <c r="H10" s="206"/>
      <c r="I10" s="206"/>
      <c r="J10" s="206"/>
      <c r="K10" s="206"/>
      <c r="L10" s="206"/>
      <c r="M10" s="206"/>
      <c r="N10" s="206"/>
      <c r="O10" s="206"/>
      <c r="P10" s="137" t="s">
        <v>146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4" t="s">
        <v>148</v>
      </c>
      <c r="AL10" s="65"/>
      <c r="AM10" s="65"/>
      <c r="AN10" s="65"/>
      <c r="AO10" s="40" t="s">
        <v>127</v>
      </c>
      <c r="AP10" s="66" t="s">
        <v>149</v>
      </c>
      <c r="AQ10" s="65"/>
      <c r="AR10" s="65"/>
      <c r="AS10" s="67"/>
      <c r="AT10" s="57"/>
    </row>
    <row r="11" spans="1:51" ht="14.5" customHeight="1">
      <c r="A11" s="77" t="s">
        <v>83</v>
      </c>
      <c r="B11" s="143"/>
      <c r="C11" s="151" t="s">
        <v>155</v>
      </c>
      <c r="D11" s="112"/>
      <c r="E11" s="152" t="s">
        <v>157</v>
      </c>
      <c r="F11" s="113"/>
      <c r="G11" s="206">
        <v>521789415</v>
      </c>
      <c r="H11" s="206"/>
      <c r="I11" s="206"/>
      <c r="J11" s="206"/>
      <c r="K11" s="206"/>
      <c r="L11" s="206"/>
      <c r="M11" s="206"/>
      <c r="N11" s="206"/>
      <c r="O11" s="206"/>
      <c r="P11" s="182" t="s">
        <v>7</v>
      </c>
      <c r="Q11" s="183"/>
      <c r="R11" s="145" t="s">
        <v>158</v>
      </c>
      <c r="S11" s="146"/>
      <c r="T11" s="146"/>
      <c r="U11" s="146"/>
      <c r="V11" s="30" t="s">
        <v>8</v>
      </c>
      <c r="W11" s="134" t="s">
        <v>159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8" t="s">
        <v>125</v>
      </c>
      <c r="AL11" s="62" t="s">
        <v>161</v>
      </c>
      <c r="AM11" s="63"/>
      <c r="AN11" s="63"/>
      <c r="AO11" s="63"/>
      <c r="AP11" s="63"/>
      <c r="AQ11" s="63"/>
      <c r="AR11" s="63"/>
      <c r="AS11" s="39" t="s">
        <v>126</v>
      </c>
      <c r="AT11" s="57">
        <v>42</v>
      </c>
    </row>
    <row r="12" spans="1:51" ht="18" customHeight="1">
      <c r="A12" s="77"/>
      <c r="B12" s="143"/>
      <c r="C12" s="153" t="s">
        <v>154</v>
      </c>
      <c r="D12" s="115"/>
      <c r="E12" s="154" t="s">
        <v>156</v>
      </c>
      <c r="F12" s="116"/>
      <c r="G12" s="206"/>
      <c r="H12" s="206"/>
      <c r="I12" s="206"/>
      <c r="J12" s="206"/>
      <c r="K12" s="206"/>
      <c r="L12" s="206"/>
      <c r="M12" s="206"/>
      <c r="N12" s="206"/>
      <c r="O12" s="206"/>
      <c r="P12" s="155" t="s">
        <v>160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4" t="s">
        <v>162</v>
      </c>
      <c r="AL12" s="65"/>
      <c r="AM12" s="65"/>
      <c r="AN12" s="65"/>
      <c r="AO12" s="40" t="s">
        <v>127</v>
      </c>
      <c r="AP12" s="66" t="s">
        <v>163</v>
      </c>
      <c r="AQ12" s="65"/>
      <c r="AR12" s="65"/>
      <c r="AS12" s="67"/>
      <c r="AT12" s="57"/>
    </row>
    <row r="13" spans="1:51" ht="15" customHeight="1">
      <c r="A13" s="77" t="s">
        <v>84</v>
      </c>
      <c r="B13" s="143"/>
      <c r="C13" s="151" t="s">
        <v>142</v>
      </c>
      <c r="D13" s="112"/>
      <c r="E13" s="152" t="s">
        <v>143</v>
      </c>
      <c r="F13" s="113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7"/>
      <c r="B14" s="143"/>
      <c r="C14" s="153" t="s">
        <v>140</v>
      </c>
      <c r="D14" s="115"/>
      <c r="E14" s="154" t="s">
        <v>141</v>
      </c>
      <c r="F14" s="116"/>
      <c r="G14" s="209"/>
      <c r="H14" s="209"/>
      <c r="I14" s="209"/>
      <c r="J14" s="209"/>
      <c r="K14" s="209"/>
      <c r="L14" s="209"/>
      <c r="M14" s="209"/>
      <c r="N14" s="209"/>
      <c r="O14" s="209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0" t="s">
        <v>98</v>
      </c>
      <c r="B15" s="143"/>
      <c r="C15" s="151" t="s">
        <v>142</v>
      </c>
      <c r="D15" s="112"/>
      <c r="E15" s="152" t="s">
        <v>143</v>
      </c>
      <c r="F15" s="113"/>
      <c r="G15" s="209"/>
      <c r="H15" s="209"/>
      <c r="I15" s="209"/>
      <c r="J15" s="209"/>
      <c r="K15" s="209"/>
      <c r="L15" s="209"/>
      <c r="M15" s="209"/>
      <c r="N15" s="209"/>
      <c r="O15" s="209"/>
      <c r="P15" s="182" t="s">
        <v>7</v>
      </c>
      <c r="Q15" s="183"/>
      <c r="R15" s="145" t="s">
        <v>144</v>
      </c>
      <c r="S15" s="146"/>
      <c r="T15" s="146"/>
      <c r="U15" s="146"/>
      <c r="V15" s="29" t="s">
        <v>8</v>
      </c>
      <c r="W15" s="134" t="s">
        <v>145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8" t="s">
        <v>125</v>
      </c>
      <c r="AL15" s="62" t="s">
        <v>147</v>
      </c>
      <c r="AM15" s="63"/>
      <c r="AN15" s="63"/>
      <c r="AO15" s="63"/>
      <c r="AP15" s="63"/>
      <c r="AQ15" s="63"/>
      <c r="AR15" s="63"/>
      <c r="AS15" s="39" t="s">
        <v>126</v>
      </c>
      <c r="AT15" s="57">
        <v>59</v>
      </c>
    </row>
    <row r="16" spans="1:51" ht="18" customHeight="1">
      <c r="A16" s="77"/>
      <c r="B16" s="143"/>
      <c r="C16" s="153" t="s">
        <v>140</v>
      </c>
      <c r="D16" s="115"/>
      <c r="E16" s="154" t="s">
        <v>141</v>
      </c>
      <c r="F16" s="116"/>
      <c r="G16" s="209"/>
      <c r="H16" s="209"/>
      <c r="I16" s="209"/>
      <c r="J16" s="209"/>
      <c r="K16" s="209"/>
      <c r="L16" s="209"/>
      <c r="M16" s="209"/>
      <c r="N16" s="209"/>
      <c r="O16" s="209"/>
      <c r="P16" s="137" t="s">
        <v>146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4" t="s">
        <v>148</v>
      </c>
      <c r="AL16" s="65"/>
      <c r="AM16" s="65"/>
      <c r="AN16" s="65"/>
      <c r="AO16" s="40" t="s">
        <v>127</v>
      </c>
      <c r="AP16" s="66" t="s">
        <v>149</v>
      </c>
      <c r="AQ16" s="65"/>
      <c r="AR16" s="65"/>
      <c r="AS16" s="67"/>
      <c r="AT16" s="57"/>
    </row>
    <row r="17" spans="1:46">
      <c r="A17" s="77" t="s">
        <v>0</v>
      </c>
      <c r="B17" s="143"/>
      <c r="C17" s="199" t="str">
        <f>IF(P16="","",P16)</f>
        <v>千葉市美浜区浜田１－４－５２２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3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3"/>
      <c r="C19" s="199" t="str">
        <f>IF(AL15="","",AL15&amp;"-"&amp;AK16&amp;"-"&amp;AP16)</f>
        <v>０９０-７１７６-６７８７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3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3"/>
      <c r="C21" s="219">
        <v>90</v>
      </c>
      <c r="D21" s="211"/>
      <c r="E21" s="211">
        <v>7176</v>
      </c>
      <c r="F21" s="211"/>
      <c r="G21" s="211">
        <v>6787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07" t="s">
        <v>130</v>
      </c>
      <c r="B23" s="141" t="s">
        <v>86</v>
      </c>
      <c r="C23" s="200" t="s">
        <v>105</v>
      </c>
      <c r="D23" s="201"/>
      <c r="E23" s="202" t="s">
        <v>106</v>
      </c>
      <c r="F23" s="203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8"/>
      <c r="B24" s="143"/>
      <c r="C24" s="190" t="s">
        <v>103</v>
      </c>
      <c r="D24" s="191"/>
      <c r="E24" s="192" t="s">
        <v>104</v>
      </c>
      <c r="F24" s="19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7" t="s">
        <v>100</v>
      </c>
      <c r="Z24" s="96"/>
      <c r="AA24" s="96"/>
      <c r="AB24" s="96"/>
      <c r="AC24" s="96"/>
      <c r="AD24" s="96"/>
      <c r="AE24" s="96"/>
      <c r="AF24" s="96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>
        <v>1</v>
      </c>
      <c r="C25" s="151" t="s">
        <v>167</v>
      </c>
      <c r="D25" s="112"/>
      <c r="E25" s="152" t="s">
        <v>168</v>
      </c>
      <c r="F25" s="113"/>
      <c r="G25" s="100">
        <v>6</v>
      </c>
      <c r="H25" s="101"/>
      <c r="I25" s="255" t="s">
        <v>169</v>
      </c>
      <c r="J25" s="104"/>
      <c r="K25" s="104"/>
      <c r="L25" s="101"/>
      <c r="M25" s="100">
        <v>520642148</v>
      </c>
      <c r="N25" s="104"/>
      <c r="O25" s="101"/>
      <c r="P25" s="100">
        <v>169</v>
      </c>
      <c r="Q25" s="104"/>
      <c r="R25" s="104"/>
      <c r="S25" s="104"/>
      <c r="T25" s="106"/>
      <c r="U25" s="1"/>
      <c r="V25" s="1"/>
      <c r="W25" s="1"/>
      <c r="X25" s="1"/>
      <c r="Y25" s="213">
        <v>11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53" t="s">
        <v>165</v>
      </c>
      <c r="D26" s="115"/>
      <c r="E26" s="154" t="s">
        <v>166</v>
      </c>
      <c r="F26" s="116"/>
      <c r="G26" s="102"/>
      <c r="H26" s="103"/>
      <c r="I26" s="102"/>
      <c r="J26" s="105"/>
      <c r="K26" s="105"/>
      <c r="L26" s="103"/>
      <c r="M26" s="102"/>
      <c r="N26" s="105"/>
      <c r="O26" s="103"/>
      <c r="P26" s="102"/>
      <c r="Q26" s="105"/>
      <c r="R26" s="105"/>
      <c r="S26" s="105"/>
      <c r="T26" s="107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51" t="s">
        <v>171</v>
      </c>
      <c r="D27" s="112"/>
      <c r="E27" s="152" t="s">
        <v>173</v>
      </c>
      <c r="F27" s="113"/>
      <c r="G27" s="100">
        <v>6</v>
      </c>
      <c r="H27" s="101"/>
      <c r="I27" s="255" t="s">
        <v>174</v>
      </c>
      <c r="J27" s="104"/>
      <c r="K27" s="104"/>
      <c r="L27" s="101"/>
      <c r="M27" s="100">
        <v>521541167</v>
      </c>
      <c r="N27" s="104"/>
      <c r="O27" s="101"/>
      <c r="P27" s="100">
        <v>153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53" t="s">
        <v>170</v>
      </c>
      <c r="D28" s="115"/>
      <c r="E28" s="154" t="s">
        <v>172</v>
      </c>
      <c r="F28" s="116"/>
      <c r="G28" s="102"/>
      <c r="H28" s="103"/>
      <c r="I28" s="102"/>
      <c r="J28" s="105"/>
      <c r="K28" s="105"/>
      <c r="L28" s="103"/>
      <c r="M28" s="102"/>
      <c r="N28" s="105"/>
      <c r="O28" s="103"/>
      <c r="P28" s="102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254" t="s">
        <v>164</v>
      </c>
      <c r="C29" s="151" t="s">
        <v>155</v>
      </c>
      <c r="D29" s="112"/>
      <c r="E29" s="152" t="s">
        <v>176</v>
      </c>
      <c r="F29" s="113"/>
      <c r="G29" s="100">
        <v>6</v>
      </c>
      <c r="H29" s="101"/>
      <c r="I29" s="255" t="s">
        <v>177</v>
      </c>
      <c r="J29" s="104"/>
      <c r="K29" s="104"/>
      <c r="L29" s="101"/>
      <c r="M29" s="100">
        <v>520620504</v>
      </c>
      <c r="N29" s="104"/>
      <c r="O29" s="101"/>
      <c r="P29" s="100">
        <v>152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53" t="s">
        <v>154</v>
      </c>
      <c r="D30" s="115"/>
      <c r="E30" s="154" t="s">
        <v>175</v>
      </c>
      <c r="F30" s="116"/>
      <c r="G30" s="102"/>
      <c r="H30" s="103"/>
      <c r="I30" s="102"/>
      <c r="J30" s="105"/>
      <c r="K30" s="105"/>
      <c r="L30" s="103"/>
      <c r="M30" s="102"/>
      <c r="N30" s="105"/>
      <c r="O30" s="103"/>
      <c r="P30" s="102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51" t="s">
        <v>179</v>
      </c>
      <c r="D31" s="112"/>
      <c r="E31" s="152" t="s">
        <v>181</v>
      </c>
      <c r="F31" s="113"/>
      <c r="G31" s="100">
        <v>6</v>
      </c>
      <c r="H31" s="101"/>
      <c r="I31" s="255" t="s">
        <v>182</v>
      </c>
      <c r="J31" s="104"/>
      <c r="K31" s="104"/>
      <c r="L31" s="101"/>
      <c r="M31" s="100">
        <v>521541594</v>
      </c>
      <c r="N31" s="104"/>
      <c r="O31" s="101"/>
      <c r="P31" s="100">
        <v>150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4" t="s">
        <v>178</v>
      </c>
      <c r="D32" s="115"/>
      <c r="E32" s="154" t="s">
        <v>180</v>
      </c>
      <c r="F32" s="116"/>
      <c r="G32" s="102"/>
      <c r="H32" s="103"/>
      <c r="I32" s="102"/>
      <c r="J32" s="105"/>
      <c r="K32" s="105"/>
      <c r="L32" s="103"/>
      <c r="M32" s="102"/>
      <c r="N32" s="105"/>
      <c r="O32" s="103"/>
      <c r="P32" s="102"/>
      <c r="Q32" s="105"/>
      <c r="R32" s="105"/>
      <c r="S32" s="105"/>
      <c r="T32" s="107"/>
      <c r="U32" s="1"/>
      <c r="V32" s="1"/>
      <c r="W32" s="1"/>
      <c r="X32" s="1"/>
      <c r="Y32" s="127" t="s">
        <v>129</v>
      </c>
      <c r="Z32" s="96"/>
      <c r="AA32" s="96"/>
      <c r="AB32" s="96"/>
      <c r="AC32" s="96"/>
      <c r="AD32" s="96"/>
      <c r="AE32" s="96"/>
      <c r="AF32" s="96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51" t="s">
        <v>184</v>
      </c>
      <c r="D33" s="112"/>
      <c r="E33" s="152" t="s">
        <v>186</v>
      </c>
      <c r="F33" s="113"/>
      <c r="G33" s="100">
        <v>6</v>
      </c>
      <c r="H33" s="101"/>
      <c r="I33" s="255" t="s">
        <v>187</v>
      </c>
      <c r="J33" s="104"/>
      <c r="K33" s="104"/>
      <c r="L33" s="101"/>
      <c r="M33" s="100">
        <v>521746920</v>
      </c>
      <c r="N33" s="104"/>
      <c r="O33" s="101"/>
      <c r="P33" s="100">
        <v>147</v>
      </c>
      <c r="Q33" s="104"/>
      <c r="R33" s="104"/>
      <c r="S33" s="104"/>
      <c r="T33" s="106"/>
      <c r="U33" s="1"/>
      <c r="V33" s="1"/>
      <c r="W33" s="1"/>
      <c r="X33" s="1"/>
      <c r="Y33" s="253">
        <v>3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53" t="s">
        <v>183</v>
      </c>
      <c r="D34" s="115"/>
      <c r="E34" s="154" t="s">
        <v>185</v>
      </c>
      <c r="F34" s="116"/>
      <c r="G34" s="102"/>
      <c r="H34" s="103"/>
      <c r="I34" s="102"/>
      <c r="J34" s="105"/>
      <c r="K34" s="105"/>
      <c r="L34" s="103"/>
      <c r="M34" s="102"/>
      <c r="N34" s="105"/>
      <c r="O34" s="103"/>
      <c r="P34" s="102"/>
      <c r="Q34" s="105"/>
      <c r="R34" s="105"/>
      <c r="S34" s="105"/>
      <c r="T34" s="107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51" t="s">
        <v>189</v>
      </c>
      <c r="D35" s="112"/>
      <c r="E35" s="152" t="s">
        <v>191</v>
      </c>
      <c r="F35" s="113"/>
      <c r="G35" s="100">
        <v>5</v>
      </c>
      <c r="H35" s="101"/>
      <c r="I35" s="255" t="s">
        <v>192</v>
      </c>
      <c r="J35" s="104"/>
      <c r="K35" s="104"/>
      <c r="L35" s="101"/>
      <c r="M35" s="100">
        <v>521949314</v>
      </c>
      <c r="N35" s="104"/>
      <c r="O35" s="101"/>
      <c r="P35" s="100">
        <v>149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53" t="s">
        <v>188</v>
      </c>
      <c r="D36" s="115"/>
      <c r="E36" s="154" t="s">
        <v>190</v>
      </c>
      <c r="F36" s="116"/>
      <c r="G36" s="102"/>
      <c r="H36" s="103"/>
      <c r="I36" s="102"/>
      <c r="J36" s="105"/>
      <c r="K36" s="105"/>
      <c r="L36" s="103"/>
      <c r="M36" s="102"/>
      <c r="N36" s="105"/>
      <c r="O36" s="103"/>
      <c r="P36" s="102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51" t="s">
        <v>194</v>
      </c>
      <c r="D37" s="112"/>
      <c r="E37" s="152" t="s">
        <v>196</v>
      </c>
      <c r="F37" s="113"/>
      <c r="G37" s="100">
        <v>5</v>
      </c>
      <c r="H37" s="101"/>
      <c r="I37" s="255" t="s">
        <v>197</v>
      </c>
      <c r="J37" s="104"/>
      <c r="K37" s="104"/>
      <c r="L37" s="101"/>
      <c r="M37" s="100">
        <v>520601589</v>
      </c>
      <c r="N37" s="104"/>
      <c r="O37" s="101"/>
      <c r="P37" s="100">
        <v>147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53" t="s">
        <v>193</v>
      </c>
      <c r="D38" s="115"/>
      <c r="E38" s="154" t="s">
        <v>195</v>
      </c>
      <c r="F38" s="116"/>
      <c r="G38" s="102"/>
      <c r="H38" s="103"/>
      <c r="I38" s="102"/>
      <c r="J38" s="105"/>
      <c r="K38" s="105"/>
      <c r="L38" s="103"/>
      <c r="M38" s="102"/>
      <c r="N38" s="105"/>
      <c r="O38" s="103"/>
      <c r="P38" s="102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51" t="s">
        <v>199</v>
      </c>
      <c r="D39" s="112"/>
      <c r="E39" s="152" t="s">
        <v>201</v>
      </c>
      <c r="F39" s="113"/>
      <c r="G39" s="100">
        <v>5</v>
      </c>
      <c r="H39" s="101"/>
      <c r="I39" s="255" t="s">
        <v>192</v>
      </c>
      <c r="J39" s="104"/>
      <c r="K39" s="104"/>
      <c r="L39" s="101"/>
      <c r="M39" s="100">
        <v>521950624</v>
      </c>
      <c r="N39" s="104"/>
      <c r="O39" s="101"/>
      <c r="P39" s="100">
        <v>143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53" t="s">
        <v>198</v>
      </c>
      <c r="D40" s="115"/>
      <c r="E40" s="154" t="s">
        <v>200</v>
      </c>
      <c r="F40" s="116"/>
      <c r="G40" s="102"/>
      <c r="H40" s="103"/>
      <c r="I40" s="102"/>
      <c r="J40" s="105"/>
      <c r="K40" s="105"/>
      <c r="L40" s="103"/>
      <c r="M40" s="102"/>
      <c r="N40" s="105"/>
      <c r="O40" s="103"/>
      <c r="P40" s="102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51" t="s">
        <v>203</v>
      </c>
      <c r="D41" s="112"/>
      <c r="E41" s="152" t="s">
        <v>205</v>
      </c>
      <c r="F41" s="113"/>
      <c r="G41" s="100">
        <v>5</v>
      </c>
      <c r="H41" s="101"/>
      <c r="I41" s="255" t="s">
        <v>206</v>
      </c>
      <c r="J41" s="104"/>
      <c r="K41" s="104"/>
      <c r="L41" s="101"/>
      <c r="M41" s="100">
        <v>520602906</v>
      </c>
      <c r="N41" s="104"/>
      <c r="O41" s="101"/>
      <c r="P41" s="100">
        <v>140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53" t="s">
        <v>202</v>
      </c>
      <c r="D42" s="115"/>
      <c r="E42" s="154" t="s">
        <v>204</v>
      </c>
      <c r="F42" s="116"/>
      <c r="G42" s="102"/>
      <c r="H42" s="103"/>
      <c r="I42" s="102"/>
      <c r="J42" s="105"/>
      <c r="K42" s="105"/>
      <c r="L42" s="103"/>
      <c r="M42" s="102"/>
      <c r="N42" s="105"/>
      <c r="O42" s="103"/>
      <c r="P42" s="102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51" t="s">
        <v>167</v>
      </c>
      <c r="D43" s="112"/>
      <c r="E43" s="152" t="s">
        <v>208</v>
      </c>
      <c r="F43" s="113"/>
      <c r="G43" s="100">
        <v>4</v>
      </c>
      <c r="H43" s="101"/>
      <c r="I43" s="255" t="s">
        <v>169</v>
      </c>
      <c r="J43" s="104"/>
      <c r="K43" s="104"/>
      <c r="L43" s="101"/>
      <c r="M43" s="100">
        <v>520809572</v>
      </c>
      <c r="N43" s="104"/>
      <c r="O43" s="101"/>
      <c r="P43" s="100">
        <v>144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53" t="s">
        <v>165</v>
      </c>
      <c r="D44" s="115"/>
      <c r="E44" s="154" t="s">
        <v>207</v>
      </c>
      <c r="F44" s="116"/>
      <c r="G44" s="102"/>
      <c r="H44" s="103"/>
      <c r="I44" s="102"/>
      <c r="J44" s="105"/>
      <c r="K44" s="105"/>
      <c r="L44" s="103"/>
      <c r="M44" s="102"/>
      <c r="N44" s="105"/>
      <c r="O44" s="103"/>
      <c r="P44" s="102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51" t="s">
        <v>194</v>
      </c>
      <c r="D45" s="112"/>
      <c r="E45" s="152" t="s">
        <v>210</v>
      </c>
      <c r="F45" s="113"/>
      <c r="G45" s="100">
        <v>3</v>
      </c>
      <c r="H45" s="101"/>
      <c r="I45" s="256" t="s">
        <v>197</v>
      </c>
      <c r="J45" s="104"/>
      <c r="K45" s="104"/>
      <c r="L45" s="101"/>
      <c r="M45" s="100">
        <v>520601725</v>
      </c>
      <c r="N45" s="104"/>
      <c r="O45" s="101"/>
      <c r="P45" s="100">
        <v>140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53" t="s">
        <v>193</v>
      </c>
      <c r="D46" s="115"/>
      <c r="E46" s="154" t="s">
        <v>209</v>
      </c>
      <c r="F46" s="116"/>
      <c r="G46" s="102"/>
      <c r="H46" s="103"/>
      <c r="I46" s="102"/>
      <c r="J46" s="105"/>
      <c r="K46" s="105"/>
      <c r="L46" s="103"/>
      <c r="M46" s="102"/>
      <c r="N46" s="105"/>
      <c r="O46" s="103"/>
      <c r="P46" s="102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51" t="s">
        <v>138</v>
      </c>
      <c r="D47" s="112"/>
      <c r="E47" s="152" t="s">
        <v>213</v>
      </c>
      <c r="F47" s="113"/>
      <c r="G47" s="100">
        <v>3</v>
      </c>
      <c r="H47" s="101"/>
      <c r="I47" s="255" t="s">
        <v>214</v>
      </c>
      <c r="J47" s="104"/>
      <c r="K47" s="104"/>
      <c r="L47" s="101"/>
      <c r="M47" s="100">
        <v>521950648</v>
      </c>
      <c r="N47" s="104"/>
      <c r="O47" s="101"/>
      <c r="P47" s="100">
        <v>132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5"/>
      <c r="B48" s="196"/>
      <c r="C48" s="257" t="s">
        <v>211</v>
      </c>
      <c r="D48" s="197"/>
      <c r="E48" s="258" t="s">
        <v>212</v>
      </c>
      <c r="F48" s="198"/>
      <c r="G48" s="179"/>
      <c r="H48" s="194"/>
      <c r="I48" s="179"/>
      <c r="J48" s="180"/>
      <c r="K48" s="180"/>
      <c r="L48" s="194"/>
      <c r="M48" s="179"/>
      <c r="N48" s="180"/>
      <c r="O48" s="194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7" t="s">
        <v>215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55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11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22008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幕張本郷</v>
      </c>
      <c r="T7" s="13"/>
      <c r="U7" s="13">
        <f>IF(入力!C4="","",入力!C4)</f>
        <v>434718954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００１３</v>
      </c>
      <c r="T16" s="13" t="str">
        <f>IF(入力!P8="","",入力!P8)</f>
        <v>千葉市美浜区打瀬３－１－３－５１１</v>
      </c>
      <c r="U16" s="13" t="str">
        <f>IF(入力!AL7="","",入力!AL7)</f>
        <v>０９０</v>
      </c>
      <c r="V16" s="13" t="str">
        <f>IF(入力!AK8="","",入力!AK8)</f>
        <v>４３７８</v>
      </c>
      <c r="W16" s="13" t="str">
        <f>IF(入力!AP8="","",入力!AP8)</f>
        <v>６８０５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髙橋</v>
      </c>
      <c r="D17" s="13" t="str">
        <f>IF(入力!E10="","",入力!E10)</f>
        <v>直美</v>
      </c>
      <c r="E17" s="13" t="str">
        <f>IF(入力!C9="","",入力!C9)</f>
        <v>タカハシ</v>
      </c>
      <c r="F17" s="13" t="str">
        <f>IF(入力!E9="","",入力!E9)</f>
        <v>ナオミ</v>
      </c>
      <c r="G17" s="13">
        <f>IF(入力!G9="","",入力!G9)</f>
        <v>508325975</v>
      </c>
      <c r="H17" s="13" t="str">
        <f>IF(入力!J9="","",入力!J9)</f>
        <v/>
      </c>
      <c r="I17" s="13">
        <f>IF(入力!M9="","",入力!M9)</f>
        <v>200759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２６１</v>
      </c>
      <c r="S17" s="13" t="str">
        <f>IF(入力!W9="","",入力!W9)</f>
        <v>００２５</v>
      </c>
      <c r="T17" s="13" t="str">
        <f>IF(入力!P10="","",入力!P10)</f>
        <v>千葉市美浜区浜田１－４－５２２</v>
      </c>
      <c r="U17" s="13" t="str">
        <f>IF(入力!AL9="","",入力!AL9)</f>
        <v>０９０</v>
      </c>
      <c r="V17" s="13" t="str">
        <f>IF(入力!AK10="","",入力!AK10)</f>
        <v>７１７６</v>
      </c>
      <c r="W17" s="13" t="str">
        <f>IF(入力!AP10="","",入力!AP10)</f>
        <v>６７８７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関</v>
      </c>
      <c r="D20" s="13" t="str">
        <f>IF(入力!E12="","",入力!E12)</f>
        <v>文江</v>
      </c>
      <c r="E20" s="13" t="str">
        <f>IF(入力!C11="","",入力!C11)</f>
        <v>セキ</v>
      </c>
      <c r="F20" s="13" t="str">
        <f>IF(入力!E11="","",入力!E11)</f>
        <v>フミエ</v>
      </c>
      <c r="G20" s="13">
        <f>IF(入力!G11="","",入力!G11)</f>
        <v>521789415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２６２</v>
      </c>
      <c r="S20" s="13" t="str">
        <f>IF(入力!W11="","",入力!W11)</f>
        <v>００３２</v>
      </c>
      <c r="T20" s="13" t="str">
        <f>IF(入力!P12="","",入力!P12)</f>
        <v>千葉市花見川区幕張町５－４１７－９－９１３</v>
      </c>
      <c r="U20" s="13" t="str">
        <f>IF(入力!AL11="","",入力!AL11)</f>
        <v>０５０</v>
      </c>
      <c r="V20" s="13" t="str">
        <f>IF(入力!AK12="","",入力!AK12)</f>
        <v>３４２８</v>
      </c>
      <c r="W20" s="13" t="str">
        <f>IF(入力!AP12="","",入力!AP12)</f>
        <v>３１８９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髙橋</v>
      </c>
      <c r="D22" s="13" t="str">
        <f>IF(入力!E16="","",入力!E16)</f>
        <v>直美</v>
      </c>
      <c r="E22" s="13" t="str">
        <f>IF(入力!C15="","",入力!C15)</f>
        <v>タカハシ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>
        <f>IF(入力!C21="","",入力!C21)</f>
        <v>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>２６１</v>
      </c>
      <c r="S22" s="13" t="str">
        <f>IF(入力!W15="","",入力!W15)</f>
        <v>００２５</v>
      </c>
      <c r="T22" s="13" t="str">
        <f>IF(入力!P16="","",入力!P16)</f>
        <v>千葉市美浜区浜田１－４－５２２</v>
      </c>
      <c r="U22" s="13" t="str">
        <f>IF(入力!AL15="","",入力!AL15)</f>
        <v>０９０</v>
      </c>
      <c r="V22" s="13" t="str">
        <f>IF(入力!AK16="","",入力!AK16)</f>
        <v>７１７６</v>
      </c>
      <c r="W22" s="13" t="str">
        <f>IF(入力!AP16="","",入力!AP16)</f>
        <v>６７８７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髙橋</v>
      </c>
      <c r="D23" s="13" t="str">
        <f>IF(入力!$E$14="","",入力!$E$14)</f>
        <v>直美</v>
      </c>
      <c r="E23" s="13" t="str">
        <f>IF(入力!$C$13="","",入力!$C$13)</f>
        <v>タカハシ</v>
      </c>
      <c r="F23" s="13" t="str">
        <f>IF(入力!$E$13="","",入力!$E$13)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関</v>
      </c>
      <c r="D24" s="54" t="str">
        <f>VLOOKUP($B$51,$A$53:$F$352,4)</f>
        <v>佳乃</v>
      </c>
      <c r="E24" s="54" t="str">
        <f>VLOOKUP($B$51,$A$53:$F$352,5)</f>
        <v>セキ</v>
      </c>
      <c r="F24" s="54" t="str">
        <f>VLOOKUP($B$51,$A$53:$F$352,6)</f>
        <v>ヨシノ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大石</v>
      </c>
      <c r="D53" s="13" t="str">
        <f>IF(入力!E26="","",入力!E26)</f>
        <v>真湖</v>
      </c>
      <c r="E53" s="13" t="str">
        <f>IF(入力!C25="","",入力!C25)</f>
        <v>オオイシ</v>
      </c>
      <c r="F53" s="13" t="str">
        <f>IF(入力!E25="","",入力!E25)</f>
        <v>マコ</v>
      </c>
      <c r="G53" s="13">
        <f>IF(入力!M25="","",入力!M25)</f>
        <v>520642148</v>
      </c>
      <c r="H53" s="13" t="str">
        <f>IF(入力!I25="","",入力!I25)</f>
        <v>千葉市立瑞穂小学校</v>
      </c>
      <c r="I53" s="13">
        <f>IF(入力!G25="","",入力!G25)</f>
        <v>6</v>
      </c>
      <c r="J53" s="13">
        <f>IF(入力!P25="","",入力!P25)</f>
        <v>169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六本木</v>
      </c>
      <c r="D54" s="13" t="str">
        <f>IF(入力!E28="","",入力!E28)</f>
        <v>咲穂</v>
      </c>
      <c r="E54" s="13" t="str">
        <f>IF(入力!C27="","",入力!C27)</f>
        <v>ロッポンギ</v>
      </c>
      <c r="F54" s="13" t="str">
        <f>IF(入力!E27="","",入力!E27)</f>
        <v>サホ</v>
      </c>
      <c r="G54" s="13">
        <f>IF(入力!M27="","",入力!M27)</f>
        <v>521541167</v>
      </c>
      <c r="H54" s="13" t="str">
        <f>IF(入力!I27="","",入力!I27)</f>
        <v>千葉市立真砂西小学校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関</v>
      </c>
      <c r="D55" s="13" t="str">
        <f>IF(入力!E30="","",入力!E30)</f>
        <v>佳乃</v>
      </c>
      <c r="E55" s="13" t="str">
        <f>IF(入力!C29="","",入力!C29)</f>
        <v>セキ</v>
      </c>
      <c r="F55" s="13" t="str">
        <f>IF(入力!E29="","",入力!E29)</f>
        <v>ヨシノ</v>
      </c>
      <c r="G55" s="13">
        <f>IF(入力!M29="","",入力!M29)</f>
        <v>520620504</v>
      </c>
      <c r="H55" s="13" t="str">
        <f>IF(入力!I29="","",入力!I29)</f>
        <v>千葉市立幕張南小学校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 遠藤</v>
      </c>
      <c r="D56" s="13" t="str">
        <f>IF(入力!E32="","",入力!E32)</f>
        <v>莉子</v>
      </c>
      <c r="E56" s="13" t="str">
        <f>IF(入力!C31="","",入力!C31)</f>
        <v>エンドウ</v>
      </c>
      <c r="F56" s="13" t="str">
        <f>IF(入力!E31="","",入力!E31)</f>
        <v>リコ</v>
      </c>
      <c r="G56" s="13">
        <f>IF(入力!M31="","",入力!M31)</f>
        <v>521541594</v>
      </c>
      <c r="H56" s="13" t="str">
        <f>IF(入力!I31="","",入力!I31)</f>
        <v>千葉市立さつきが丘東小学校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藤目</v>
      </c>
      <c r="D57" s="13" t="str">
        <f>IF(入力!E34="","",入力!E34)</f>
        <v>花</v>
      </c>
      <c r="E57" s="13" t="str">
        <f>IF(入力!C33="","",入力!C33)</f>
        <v>フジメ</v>
      </c>
      <c r="F57" s="13" t="str">
        <f>IF(入力!E33="","",入力!E33)</f>
        <v>ハナ</v>
      </c>
      <c r="G57" s="13">
        <f>IF(入力!M33="","",入力!M33)</f>
        <v>521746920</v>
      </c>
      <c r="H57" s="13" t="str">
        <f>IF(入力!I33="","",入力!I33)</f>
        <v>千葉市立長作小学校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小沼</v>
      </c>
      <c r="D58" s="13" t="str">
        <f>IF(入力!E36="","",入力!E36)</f>
        <v>花菜</v>
      </c>
      <c r="E58" s="13" t="str">
        <f>IF(入力!C35="","",入力!C35)</f>
        <v>オヌマ</v>
      </c>
      <c r="F58" s="13" t="str">
        <f>IF(入力!E35="","",入力!E35)</f>
        <v>カナ</v>
      </c>
      <c r="G58" s="13">
        <f>IF(入力!M35="","",入力!M35)</f>
        <v>521949314</v>
      </c>
      <c r="H58" s="13" t="str">
        <f>IF(入力!I35="","",入力!I35)</f>
        <v>千葉市立幕張小学校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由利</v>
      </c>
      <c r="D59" s="13" t="str">
        <f>IF(入力!E38="","",入力!E38)</f>
        <v>若菜</v>
      </c>
      <c r="E59" s="13" t="str">
        <f>IF(入力!C37="","",入力!C37)</f>
        <v>ユリ</v>
      </c>
      <c r="F59" s="13" t="str">
        <f>IF(入力!E37="","",入力!E37)</f>
        <v>ワカナ</v>
      </c>
      <c r="G59" s="13">
        <f>IF(入力!M37="","",入力!M37)</f>
        <v>520601589</v>
      </c>
      <c r="H59" s="13" t="str">
        <f>IF(入力!I37="","",入力!I37)</f>
        <v>千葉市立花園小学校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岸田</v>
      </c>
      <c r="D60" s="13" t="str">
        <f>IF(入力!E40="","",入力!E40)</f>
        <v>麻那</v>
      </c>
      <c r="E60" s="13" t="str">
        <f>IF(入力!C39="","",入力!C39)</f>
        <v>キシダ</v>
      </c>
      <c r="F60" s="13" t="str">
        <f>IF(入力!E39="","",入力!E39)</f>
        <v>マナ</v>
      </c>
      <c r="G60" s="13">
        <f>IF(入力!M39="","",入力!M39)</f>
        <v>521950624</v>
      </c>
      <c r="H60" s="13" t="str">
        <f>IF(入力!I39="","",入力!I39)</f>
        <v>千葉市立幕張小学校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三木</v>
      </c>
      <c r="D61" s="13" t="str">
        <f>IF(入力!E42="","",入力!E42)</f>
        <v>陽音</v>
      </c>
      <c r="E61" s="13" t="str">
        <f>IF(入力!C41="","",入力!C41)</f>
        <v>ミキ</v>
      </c>
      <c r="F61" s="13" t="str">
        <f>IF(入力!E41="","",入力!E41)</f>
        <v>ヒオリ</v>
      </c>
      <c r="G61" s="13">
        <f>IF(入力!M41="","",入力!M41)</f>
        <v>520602906</v>
      </c>
      <c r="H61" s="13" t="str">
        <f>IF(入力!I41="","",入力!I41)</f>
        <v>千葉市立西の谷小学校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大石</v>
      </c>
      <c r="D62" s="13" t="str">
        <f>IF(入力!E44="","",入力!E44)</f>
        <v>双葉</v>
      </c>
      <c r="E62" s="13" t="str">
        <f>IF(入力!C43="","",入力!C43)</f>
        <v>オオイシ</v>
      </c>
      <c r="F62" s="13" t="str">
        <f>IF(入力!E43="","",入力!E43)</f>
        <v>フタバ</v>
      </c>
      <c r="G62" s="13">
        <f>IF(入力!M43="","",入力!M43)</f>
        <v>520809572</v>
      </c>
      <c r="H62" s="13" t="str">
        <f>IF(入力!I43="","",入力!I43)</f>
        <v>千葉市立瑞穂小学校</v>
      </c>
      <c r="I62" s="13">
        <f>IF(入力!G43="","",入力!G43)</f>
        <v>4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由利</v>
      </c>
      <c r="D63" s="13" t="str">
        <f>IF(入力!E46="","",入力!E46)</f>
        <v>清香</v>
      </c>
      <c r="E63" s="13" t="str">
        <f>IF(入力!C45="","",入力!C45)</f>
        <v>ユリ</v>
      </c>
      <c r="F63" s="13" t="str">
        <f>IF(入力!E45="","",入力!E45)</f>
        <v>サヤカ</v>
      </c>
      <c r="G63" s="13">
        <f>IF(入力!M45="","",入力!M45)</f>
        <v>520601725</v>
      </c>
      <c r="H63" s="13" t="str">
        <f>IF(入力!I45="","",入力!I45)</f>
        <v>千葉市立花園小学校</v>
      </c>
      <c r="I63" s="13">
        <f>IF(入力!G45="","",入力!G45)</f>
        <v>3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西尾</v>
      </c>
      <c r="D64" s="13" t="str">
        <f>IF(入力!E48="","",入力!E48)</f>
        <v>柚希</v>
      </c>
      <c r="E64" s="13" t="str">
        <f>IF(入力!C47="","",入力!C47)</f>
        <v>ニシオ</v>
      </c>
      <c r="F64" s="13" t="str">
        <f>IF(入力!E47="","",入力!E47)</f>
        <v>ユズキ</v>
      </c>
      <c r="G64" s="13">
        <f>IF(入力!M47="","",入力!M47)</f>
        <v>521950648</v>
      </c>
      <c r="H64" s="13" t="str">
        <f>IF(入力!I47="","",入力!I47)</f>
        <v>千葉市立海浜打瀬小学校</v>
      </c>
      <c r="I64" s="13">
        <f>IF(入力!G47="","",入力!G47)</f>
        <v>3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TAKAHASHI NAOMI</cp:lastModifiedBy>
  <cp:lastPrinted>2016-05-09T15:17:35Z</cp:lastPrinted>
  <dcterms:created xsi:type="dcterms:W3CDTF">2014-04-05T09:56:00Z</dcterms:created>
  <dcterms:modified xsi:type="dcterms:W3CDTF">2022-05-22T14:20:04Z</dcterms:modified>
</cp:coreProperties>
</file>