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新人大会\プログラム用\エントリー\"/>
    </mc:Choice>
  </mc:AlternateContent>
  <xr:revisionPtr revIDLastSave="0" documentId="13_ncr:1_{73471019-C76A-4FF2-83D0-D628184AB3AC}" xr6:coauthVersionLast="47" xr6:coauthVersionMax="47" xr10:uidLastSave="{00000000-0000-0000-0000-000000000000}"/>
  <workbookProtection lockStructure="1"/>
  <bookViews>
    <workbookView xWindow="29925" yWindow="-379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<sst xmlns="http://schemas.openxmlformats.org/spreadsheetml/2006/main" count="247" uniqueCount="174">
  <si>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</si>
  <si>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</si>
  <si>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</si>
  <si>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</si>
  <si>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</si>
  <si>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</si>
  <si>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</si>
  <si>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</si>
  <si>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</si>
  <si>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</si>
  <si>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</si>
  <si>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</si>
  <si>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</si>
  <si>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</si>
  <si>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</si>
  <si>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</si>
  <si>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</si>
  <si>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</si>
  <si>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</si>
  <si>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</si>
  <si>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</si>
  <si>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</si>
  <si>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</si>
  <si>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</si>
  <si>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</si>
  <si>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</si>
  <si>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</si>
  <si>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</si>
  <si>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</si>
  <si>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</si>
  <si>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</si>
  <si>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</si>
  <si>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</si>
  <si>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</si>
  <si>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</si>
  <si>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</si>
  <si>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</si>
  <si>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</si>
  <si>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</si>
  <si>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</si>
  <si>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</si>
  <si>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</si>
  <si>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</si>
  <si>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</si>
  <si>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</si>
  <si>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</si>
  <si>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</si>
  <si>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</si>
  <si>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</si>
  <si>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</si>
  <si>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</si>
  <si>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</si>
  <si>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</si>
  <si>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</si>
  <si>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</si>
  <si>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</si>
  <si>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</si>
  <si>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</si>
  <si>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</si>
  <si>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</si>
  <si>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</si>
  <si>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</si>
  <si>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</si>
  <si>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</si>
  <si>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</si>
  <si>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</si>
  <si>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</si>
  <si>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</si>
  <si>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</si>
  <si>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</si>
  <si>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</si>
  <si>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</si>
  <si>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</si>
  <si>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</si>
  <si>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</si>
  <si>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</si>
  <si>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</si>
  <si>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</si>
  <si>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</si>
  <si>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</si>
  <si>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</si>
  <si>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</si>
  <si>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</si>
  <si>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</si>
  <si>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</si>
  <si>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</si>
  <si>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</si>
  <si>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</si>
  <si>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</si>
  <si>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</si>
  <si>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</si>
  <si>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</si>
  <si>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</si>
  <si>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</si>
  <si>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</si>
  <si>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</si>
  <si>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</si>
  <si>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</si>
  <si>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</si>
  <si>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</si>
  <si>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</si>
  <si>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</si>
  <si>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</si>
  <si>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</si>
  <si>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</si>
  <si>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</si>
  <si>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</si>
  <si>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</si>
  <si>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</si>
  <si>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</si>
  <si>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</si>
  <si>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</si>
  <si>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</si>
  <si>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</si>
  <si>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</si>
  <si>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</si>
  <si>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</si>
  <si>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</si>
  <si>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</si>
  <si>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</si>
  <si>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</si>
  <si>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</si>
  <si>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</si>
  <si>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マクハリカイヒンジュニアバレーボールクラブ</t>
    <phoneticPr fontId="2"/>
  </si>
  <si>
    <t>幕張海浜ジュニアバレーボールクラブ</t>
    <rPh sb="0" eb="4">
      <t>マクハリカイヒン</t>
    </rPh>
    <phoneticPr fontId="2"/>
  </si>
  <si>
    <t>タカハシ</t>
  </si>
  <si>
    <t>ナオミ</t>
  </si>
  <si>
    <t>髙橋</t>
    <rPh sb="0" eb="2">
      <t>タカハシ</t>
    </rPh>
    <phoneticPr fontId="2"/>
  </si>
  <si>
    <t>直美</t>
    <rPh sb="0" eb="2">
      <t>ナオミ</t>
    </rPh>
    <phoneticPr fontId="2"/>
  </si>
  <si>
    <t>261</t>
    <phoneticPr fontId="2"/>
  </si>
  <si>
    <t>0025</t>
    <phoneticPr fontId="2"/>
  </si>
  <si>
    <t>千葉市美浜区浜田１－４－５２２</t>
    <rPh sb="0" eb="6">
      <t>チバシミハマク</t>
    </rPh>
    <rPh sb="6" eb="8">
      <t>ハマダ</t>
    </rPh>
    <phoneticPr fontId="2"/>
  </si>
  <si>
    <t>090</t>
    <phoneticPr fontId="2"/>
  </si>
  <si>
    <t>7176</t>
    <phoneticPr fontId="2"/>
  </si>
  <si>
    <t>6787</t>
    <phoneticPr fontId="2"/>
  </si>
  <si>
    <t>タカハシ</t>
    <phoneticPr fontId="2"/>
  </si>
  <si>
    <t>ナオミ</t>
    <phoneticPr fontId="2"/>
  </si>
  <si>
    <t>"090</t>
    <phoneticPr fontId="2"/>
  </si>
  <si>
    <t>小沼</t>
    <phoneticPr fontId="2"/>
  </si>
  <si>
    <t>花菜</t>
    <phoneticPr fontId="2"/>
  </si>
  <si>
    <t>千葉市立幕張小学校</t>
    <rPh sb="0" eb="2">
      <t>チバ</t>
    </rPh>
    <rPh sb="2" eb="4">
      <t>シリツ</t>
    </rPh>
    <phoneticPr fontId="1"/>
  </si>
  <si>
    <t>オヌマ</t>
    <phoneticPr fontId="2"/>
  </si>
  <si>
    <t>カナ</t>
    <phoneticPr fontId="2"/>
  </si>
  <si>
    <t>岸田</t>
    <phoneticPr fontId="2"/>
  </si>
  <si>
    <t>麻那</t>
    <phoneticPr fontId="2"/>
  </si>
  <si>
    <t>キシダ</t>
    <phoneticPr fontId="2"/>
  </si>
  <si>
    <t>マナ</t>
    <phoneticPr fontId="2"/>
  </si>
  <si>
    <t>由利</t>
    <phoneticPr fontId="2"/>
  </si>
  <si>
    <t>若菜</t>
    <phoneticPr fontId="2"/>
  </si>
  <si>
    <t>ユリ</t>
    <phoneticPr fontId="2"/>
  </si>
  <si>
    <t>ワカナ</t>
    <phoneticPr fontId="2"/>
  </si>
  <si>
    <t>千葉市立花園小学校</t>
    <rPh sb="0" eb="2">
      <t>チバ</t>
    </rPh>
    <rPh sb="2" eb="4">
      <t>シリツ</t>
    </rPh>
    <phoneticPr fontId="1"/>
  </si>
  <si>
    <t>大石</t>
    <phoneticPr fontId="2"/>
  </si>
  <si>
    <t>双葉</t>
    <phoneticPr fontId="2"/>
  </si>
  <si>
    <t>オオイシ</t>
    <phoneticPr fontId="2"/>
  </si>
  <si>
    <t>フタバ</t>
    <phoneticPr fontId="2"/>
  </si>
  <si>
    <t>千葉市立瑞穂小学校</t>
    <rPh sb="0" eb="2">
      <t>チバ</t>
    </rPh>
    <rPh sb="2" eb="4">
      <t>シリツ</t>
    </rPh>
    <phoneticPr fontId="1"/>
  </si>
  <si>
    <t>清香</t>
    <phoneticPr fontId="2"/>
  </si>
  <si>
    <t>サヤカ</t>
    <phoneticPr fontId="2"/>
  </si>
  <si>
    <t>川村</t>
    <phoneticPr fontId="2"/>
  </si>
  <si>
    <t>柚陽</t>
    <phoneticPr fontId="2"/>
  </si>
  <si>
    <t>カワムラ</t>
    <phoneticPr fontId="2"/>
  </si>
  <si>
    <t>ユズヒ</t>
    <phoneticPr fontId="2"/>
  </si>
  <si>
    <t>千葉市立磯辺小学校</t>
  </si>
  <si>
    <t>柏木</t>
    <phoneticPr fontId="2"/>
  </si>
  <si>
    <t>宥里</t>
    <phoneticPr fontId="2"/>
  </si>
  <si>
    <t>カシワギ</t>
    <phoneticPr fontId="2"/>
  </si>
  <si>
    <t>千葉市立幕張東小学校</t>
  </si>
  <si>
    <t>千葉市</t>
    <rPh sb="0" eb="2">
      <t>チバ</t>
    </rPh>
    <rPh sb="2" eb="3">
      <t>シ</t>
    </rPh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</si>
  <si>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</si>
  <si>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</si>
  <si>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２年生から５年生までのデコボコチームですが、１点１点を大切に頑張ります。チャレンジ精神で、おこせ！BIG WAVE！</t>
    <rPh sb="1" eb="3">
      <t>ネンセイ</t>
    </rPh>
    <rPh sb="6" eb="8">
      <t>ネンセイ</t>
    </rPh>
    <rPh sb="23" eb="24">
      <t>テン</t>
    </rPh>
    <rPh sb="25" eb="26">
      <t>テン</t>
    </rPh>
    <rPh sb="27" eb="29">
      <t>タイセツ</t>
    </rPh>
    <rPh sb="30" eb="32">
      <t>ガンバ</t>
    </rPh>
    <rPh sb="41" eb="43">
      <t>セイシン</t>
    </rPh>
    <phoneticPr fontId="2"/>
  </si>
  <si>
    <t>　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</si>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</sst>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zoomScaleSheetLayoutView="100" workbookViewId="0">
      <selection activeCell="E11" sqref="E11:F1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</v>
      </c>
      <c r="B2" s="192"/>
      <c r="C2" s="193" t="s">
        <v>123</v>
      </c>
      <c r="D2" s="194"/>
      <c r="E2" s="194"/>
      <c r="F2" s="194"/>
      <c r="G2" s="194"/>
      <c r="H2" s="194"/>
      <c r="I2" s="195"/>
      <c r="J2" s="62" t="s">
        <v>2</v>
      </c>
      <c r="K2" s="63"/>
      <c r="L2" s="63"/>
      <c r="M2" s="63"/>
      <c r="N2" s="63"/>
      <c r="O2" s="64"/>
      <c r="P2" s="62" t="s">
        <v>3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4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196" t="s">
        <v>8</v>
      </c>
      <c r="B3" s="197"/>
      <c r="C3" s="198" t="s">
        <v>124</v>
      </c>
      <c r="D3" s="199"/>
      <c r="E3" s="199"/>
      <c r="F3" s="199"/>
      <c r="G3" s="199"/>
      <c r="H3" s="199"/>
      <c r="I3" s="200"/>
      <c r="J3" s="59" t="s">
        <v>9</v>
      </c>
      <c r="K3" s="60"/>
      <c r="L3" s="60"/>
      <c r="M3" s="60"/>
      <c r="N3" s="60"/>
      <c r="O3" s="61"/>
      <c r="P3" s="188" t="s">
        <v>168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0" t="s">
        <v>11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434718954</v>
      </c>
      <c r="D4" s="70"/>
      <c r="E4" s="70"/>
      <c r="F4" s="70"/>
      <c r="G4" s="70"/>
      <c r="H4" s="70"/>
      <c r="I4" s="71"/>
      <c r="J4" s="89" t="s">
        <v>14</v>
      </c>
      <c r="K4" s="90"/>
      <c r="L4" s="90"/>
      <c r="M4" s="90"/>
      <c r="N4" s="90"/>
      <c r="O4" s="91"/>
      <c r="P4" s="175" t="s">
        <v>15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1">
        <v>22008</v>
      </c>
      <c r="K5" s="121"/>
      <c r="L5" s="121"/>
      <c r="M5" s="121"/>
      <c r="N5" s="121"/>
      <c r="O5" s="121"/>
      <c r="P5" s="177" t="s">
        <v>169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170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08" t="s">
        <v>21</v>
      </c>
      <c r="D6" s="209"/>
      <c r="E6" s="182" t="s">
        <v>22</v>
      </c>
      <c r="F6" s="183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6" t="s">
        <v>26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27</v>
      </c>
      <c r="AL6" s="187"/>
      <c r="AM6" s="187"/>
      <c r="AN6" s="187"/>
      <c r="AO6" s="187"/>
      <c r="AP6" s="187"/>
      <c r="AQ6" s="187"/>
      <c r="AR6" s="187"/>
      <c r="AS6" s="187"/>
      <c r="AT6" s="34" t="s">
        <v>28</v>
      </c>
    </row>
    <row r="7" spans="1:51" ht="13.5" customHeight="1">
      <c r="A7" s="75"/>
      <c r="B7" s="76"/>
      <c r="C7" s="110" t="s">
        <v>125</v>
      </c>
      <c r="D7" s="87"/>
      <c r="E7" s="87" t="s">
        <v>126</v>
      </c>
      <c r="F7" s="88"/>
      <c r="G7" s="68">
        <v>508325975</v>
      </c>
      <c r="H7" s="68"/>
      <c r="I7" s="68"/>
      <c r="J7" s="68"/>
      <c r="K7" s="68"/>
      <c r="L7" s="68"/>
      <c r="M7" s="68">
        <v>200759</v>
      </c>
      <c r="N7" s="68"/>
      <c r="O7" s="68"/>
      <c r="P7" s="65" t="s">
        <v>29</v>
      </c>
      <c r="Q7" s="66"/>
      <c r="R7" s="207" t="s">
        <v>129</v>
      </c>
      <c r="S7" s="85"/>
      <c r="T7" s="85"/>
      <c r="U7" s="85"/>
      <c r="V7" s="27" t="s">
        <v>30</v>
      </c>
      <c r="W7" s="83" t="s">
        <v>130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5" t="s">
        <v>132</v>
      </c>
      <c r="AM7" s="126"/>
      <c r="AN7" s="126"/>
      <c r="AO7" s="126"/>
      <c r="AP7" s="126"/>
      <c r="AQ7" s="126"/>
      <c r="AR7" s="126"/>
      <c r="AS7" s="36" t="s">
        <v>32</v>
      </c>
      <c r="AT7" s="235">
        <v>59</v>
      </c>
    </row>
    <row r="8" spans="1:51" ht="18" customHeight="1">
      <c r="A8" s="75"/>
      <c r="B8" s="76"/>
      <c r="C8" s="112" t="s">
        <v>127</v>
      </c>
      <c r="D8" s="113"/>
      <c r="E8" s="113" t="s">
        <v>128</v>
      </c>
      <c r="F8" s="114"/>
      <c r="G8" s="68"/>
      <c r="H8" s="68"/>
      <c r="I8" s="68"/>
      <c r="J8" s="68"/>
      <c r="K8" s="68"/>
      <c r="L8" s="68"/>
      <c r="M8" s="68"/>
      <c r="N8" s="68"/>
      <c r="O8" s="68"/>
      <c r="P8" s="127" t="s">
        <v>131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133</v>
      </c>
      <c r="AL8" s="130"/>
      <c r="AM8" s="130"/>
      <c r="AN8" s="130"/>
      <c r="AO8" s="37" t="s">
        <v>30</v>
      </c>
      <c r="AP8" s="131" t="s">
        <v>134</v>
      </c>
      <c r="AQ8" s="130"/>
      <c r="AR8" s="130"/>
      <c r="AS8" s="132"/>
      <c r="AT8" s="235"/>
    </row>
    <row r="9" spans="1:51" ht="14.45" customHeight="1">
      <c r="A9" s="75" t="s">
        <v>33</v>
      </c>
      <c r="B9" s="76"/>
      <c r="C9" s="110"/>
      <c r="D9" s="87"/>
      <c r="E9" s="87"/>
      <c r="F9" s="88"/>
      <c r="G9" s="68"/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85"/>
      <c r="S9" s="85"/>
      <c r="T9" s="85"/>
      <c r="U9" s="85"/>
      <c r="V9" s="27" t="s">
        <v>30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31</v>
      </c>
      <c r="AL9" s="126"/>
      <c r="AM9" s="126"/>
      <c r="AN9" s="126"/>
      <c r="AO9" s="126"/>
      <c r="AP9" s="126"/>
      <c r="AQ9" s="126"/>
      <c r="AR9" s="126"/>
      <c r="AS9" s="36" t="s">
        <v>32</v>
      </c>
      <c r="AT9" s="236"/>
    </row>
    <row r="10" spans="1:51" ht="18" customHeight="1">
      <c r="A10" s="75"/>
      <c r="B10" s="76"/>
      <c r="C10" s="115" t="s">
        <v>172</v>
      </c>
      <c r="D10" s="113"/>
      <c r="E10" s="116" t="s">
        <v>173</v>
      </c>
      <c r="F10" s="114"/>
      <c r="G10" s="68"/>
      <c r="H10" s="68"/>
      <c r="I10" s="68"/>
      <c r="J10" s="68"/>
      <c r="K10" s="68"/>
      <c r="L10" s="68"/>
      <c r="M10" s="68"/>
      <c r="N10" s="68"/>
      <c r="O10" s="68"/>
      <c r="P10" s="127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4"/>
      <c r="AK10" s="185"/>
      <c r="AL10" s="130"/>
      <c r="AM10" s="130"/>
      <c r="AN10" s="130"/>
      <c r="AO10" s="37" t="s">
        <v>30</v>
      </c>
      <c r="AP10" s="130"/>
      <c r="AQ10" s="130"/>
      <c r="AR10" s="130"/>
      <c r="AS10" s="132"/>
      <c r="AT10" s="236"/>
    </row>
    <row r="11" spans="1:51" ht="14.45" customHeight="1">
      <c r="A11" s="75" t="s">
        <v>34</v>
      </c>
      <c r="B11" s="76"/>
      <c r="C11" s="110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/>
      <c r="S11" s="85"/>
      <c r="T11" s="85"/>
      <c r="U11" s="85"/>
      <c r="V11" s="27" t="s">
        <v>30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31</v>
      </c>
      <c r="AL11" s="126"/>
      <c r="AM11" s="126"/>
      <c r="AN11" s="126"/>
      <c r="AO11" s="126"/>
      <c r="AP11" s="126"/>
      <c r="AQ11" s="126"/>
      <c r="AR11" s="126"/>
      <c r="AS11" s="36" t="s">
        <v>32</v>
      </c>
      <c r="AT11" s="236"/>
    </row>
    <row r="12" spans="1:51" ht="18" customHeight="1">
      <c r="A12" s="75"/>
      <c r="B12" s="76"/>
      <c r="C12" s="112"/>
      <c r="D12" s="113"/>
      <c r="E12" s="113"/>
      <c r="F12" s="114"/>
      <c r="G12" s="68"/>
      <c r="H12" s="68"/>
      <c r="I12" s="68"/>
      <c r="J12" s="68"/>
      <c r="K12" s="68"/>
      <c r="L12" s="68"/>
      <c r="M12" s="68"/>
      <c r="N12" s="68"/>
      <c r="O12" s="68"/>
      <c r="P12" s="127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4"/>
      <c r="AK12" s="185"/>
      <c r="AL12" s="130"/>
      <c r="AM12" s="130"/>
      <c r="AN12" s="130"/>
      <c r="AO12" s="37" t="s">
        <v>30</v>
      </c>
      <c r="AP12" s="130"/>
      <c r="AQ12" s="130"/>
      <c r="AR12" s="130"/>
      <c r="AS12" s="132"/>
      <c r="AT12" s="236"/>
    </row>
    <row r="13" spans="1:51" ht="15" customHeight="1">
      <c r="A13" s="75" t="s">
        <v>35</v>
      </c>
      <c r="B13" s="76"/>
      <c r="C13" s="110" t="s">
        <v>135</v>
      </c>
      <c r="D13" s="87"/>
      <c r="E13" s="87" t="s">
        <v>136</v>
      </c>
      <c r="F13" s="88"/>
      <c r="G13" s="111"/>
      <c r="H13" s="111"/>
      <c r="I13" s="111"/>
      <c r="J13" s="111"/>
      <c r="K13" s="111"/>
      <c r="L13" s="111"/>
      <c r="M13" s="111"/>
      <c r="N13" s="111"/>
      <c r="O13" s="111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37"/>
    </row>
    <row r="14" spans="1:51" ht="18" customHeight="1">
      <c r="A14" s="75"/>
      <c r="B14" s="76"/>
      <c r="C14" s="112" t="s">
        <v>127</v>
      </c>
      <c r="D14" s="113"/>
      <c r="E14" s="113" t="s">
        <v>128</v>
      </c>
      <c r="F14" s="114"/>
      <c r="G14" s="111"/>
      <c r="H14" s="111"/>
      <c r="I14" s="111"/>
      <c r="J14" s="111"/>
      <c r="K14" s="111"/>
      <c r="L14" s="111"/>
      <c r="M14" s="111"/>
      <c r="N14" s="111"/>
      <c r="O14" s="111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37"/>
    </row>
    <row r="15" spans="1:51" ht="15" customHeight="1">
      <c r="A15" s="120" t="s">
        <v>36</v>
      </c>
      <c r="B15" s="76"/>
      <c r="C15" s="110" t="s">
        <v>135</v>
      </c>
      <c r="D15" s="87"/>
      <c r="E15" s="87" t="s">
        <v>136</v>
      </c>
      <c r="F15" s="88"/>
      <c r="G15" s="111"/>
      <c r="H15" s="111"/>
      <c r="I15" s="111"/>
      <c r="J15" s="111"/>
      <c r="K15" s="111"/>
      <c r="L15" s="111"/>
      <c r="M15" s="111"/>
      <c r="N15" s="111"/>
      <c r="O15" s="111"/>
      <c r="P15" s="65" t="s">
        <v>29</v>
      </c>
      <c r="Q15" s="66"/>
      <c r="R15" s="133" t="s">
        <v>129</v>
      </c>
      <c r="S15" s="85"/>
      <c r="T15" s="85"/>
      <c r="U15" s="85"/>
      <c r="V15" s="27" t="s">
        <v>30</v>
      </c>
      <c r="W15" s="203" t="s">
        <v>130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31</v>
      </c>
      <c r="AL15" s="241" t="s">
        <v>132</v>
      </c>
      <c r="AM15" s="126"/>
      <c r="AN15" s="126"/>
      <c r="AO15" s="126"/>
      <c r="AP15" s="126"/>
      <c r="AQ15" s="126"/>
      <c r="AR15" s="126"/>
      <c r="AS15" s="36" t="s">
        <v>32</v>
      </c>
      <c r="AT15" s="236">
        <v>59</v>
      </c>
    </row>
    <row r="16" spans="1:51" ht="18" customHeight="1">
      <c r="A16" s="75"/>
      <c r="B16" s="76"/>
      <c r="C16" s="112" t="s">
        <v>127</v>
      </c>
      <c r="D16" s="113"/>
      <c r="E16" s="113" t="s">
        <v>128</v>
      </c>
      <c r="F16" s="114"/>
      <c r="G16" s="111"/>
      <c r="H16" s="111"/>
      <c r="I16" s="111"/>
      <c r="J16" s="111"/>
      <c r="K16" s="111"/>
      <c r="L16" s="111"/>
      <c r="M16" s="111"/>
      <c r="N16" s="111"/>
      <c r="O16" s="111"/>
      <c r="P16" s="127" t="s">
        <v>131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4"/>
      <c r="AK16" s="242" t="s">
        <v>133</v>
      </c>
      <c r="AL16" s="130"/>
      <c r="AM16" s="130"/>
      <c r="AN16" s="130"/>
      <c r="AO16" s="37" t="s">
        <v>30</v>
      </c>
      <c r="AP16" s="243" t="s">
        <v>134</v>
      </c>
      <c r="AQ16" s="130"/>
      <c r="AR16" s="130"/>
      <c r="AS16" s="132"/>
      <c r="AT16" s="236"/>
    </row>
    <row r="17" spans="1:46">
      <c r="A17" s="75" t="s">
        <v>37</v>
      </c>
      <c r="B17" s="76"/>
      <c r="C17" s="137" t="str">
        <f>IF(P16="","",P16)</f>
        <v>千葉市美浜区浜田１－４－５２２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38</v>
      </c>
      <c r="B19" s="76"/>
      <c r="C19" s="137" t="str">
        <f>IF(AL15="","",AL15&amp;"-"&amp;AK16&amp;"-"&amp;AP16)</f>
        <v>090-7176-6787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39</v>
      </c>
      <c r="B21" s="76"/>
      <c r="C21" s="53" t="s">
        <v>137</v>
      </c>
      <c r="D21" s="54"/>
      <c r="E21" s="54">
        <v>7176</v>
      </c>
      <c r="F21" s="54"/>
      <c r="G21" s="54">
        <v>6787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40</v>
      </c>
      <c r="B23" s="117" t="s">
        <v>41</v>
      </c>
      <c r="C23" s="138" t="s">
        <v>42</v>
      </c>
      <c r="D23" s="139"/>
      <c r="E23" s="140" t="s">
        <v>43</v>
      </c>
      <c r="F23" s="141"/>
      <c r="G23" s="117" t="s">
        <v>44</v>
      </c>
      <c r="H23" s="117"/>
      <c r="I23" s="117" t="s">
        <v>45</v>
      </c>
      <c r="J23" s="117"/>
      <c r="K23" s="117"/>
      <c r="L23" s="117"/>
      <c r="M23" s="117" t="s">
        <v>46</v>
      </c>
      <c r="N23" s="117"/>
      <c r="O23" s="117"/>
      <c r="P23" s="204" t="s">
        <v>47</v>
      </c>
      <c r="Q23" s="117"/>
      <c r="R23" s="117"/>
      <c r="S23" s="117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8" t="s">
        <v>48</v>
      </c>
      <c r="D24" s="149"/>
      <c r="E24" s="150" t="s">
        <v>49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50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23" t="s">
        <v>141</v>
      </c>
      <c r="D25" s="87"/>
      <c r="E25" s="124" t="s">
        <v>142</v>
      </c>
      <c r="F25" s="88"/>
      <c r="G25" s="92">
        <v>5</v>
      </c>
      <c r="H25" s="94"/>
      <c r="I25" s="92" t="s">
        <v>140</v>
      </c>
      <c r="J25" s="93"/>
      <c r="K25" s="93"/>
      <c r="L25" s="94"/>
      <c r="M25" s="92">
        <v>521949314</v>
      </c>
      <c r="N25" s="93"/>
      <c r="O25" s="94"/>
      <c r="P25" s="92">
        <v>152</v>
      </c>
      <c r="Q25" s="93"/>
      <c r="R25" s="93"/>
      <c r="S25" s="93"/>
      <c r="T25" s="98"/>
      <c r="U25" s="1"/>
      <c r="V25" s="1"/>
      <c r="W25" s="1"/>
      <c r="X25" s="1"/>
      <c r="Y25" s="100">
        <v>7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5" t="s">
        <v>138</v>
      </c>
      <c r="D26" s="113"/>
      <c r="E26" s="116" t="s">
        <v>139</v>
      </c>
      <c r="F26" s="114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23" t="s">
        <v>145</v>
      </c>
      <c r="D27" s="87"/>
      <c r="E27" s="124" t="s">
        <v>146</v>
      </c>
      <c r="F27" s="88"/>
      <c r="G27" s="92">
        <v>5</v>
      </c>
      <c r="H27" s="94"/>
      <c r="I27" s="92" t="s">
        <v>140</v>
      </c>
      <c r="J27" s="93"/>
      <c r="K27" s="93"/>
      <c r="L27" s="94"/>
      <c r="M27" s="92">
        <v>521950624</v>
      </c>
      <c r="N27" s="93"/>
      <c r="O27" s="94"/>
      <c r="P27" s="92">
        <v>148</v>
      </c>
      <c r="Q27" s="93"/>
      <c r="R27" s="93"/>
      <c r="S27" s="93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5" t="s">
        <v>143</v>
      </c>
      <c r="D28" s="113"/>
      <c r="E28" s="116" t="s">
        <v>144</v>
      </c>
      <c r="F28" s="114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22">
        <v>3</v>
      </c>
      <c r="C29" s="123" t="s">
        <v>149</v>
      </c>
      <c r="D29" s="87"/>
      <c r="E29" s="124" t="s">
        <v>150</v>
      </c>
      <c r="F29" s="88"/>
      <c r="G29" s="92">
        <v>5</v>
      </c>
      <c r="H29" s="94"/>
      <c r="I29" s="92" t="s">
        <v>151</v>
      </c>
      <c r="J29" s="93"/>
      <c r="K29" s="93"/>
      <c r="L29" s="94"/>
      <c r="M29" s="92">
        <v>520601589</v>
      </c>
      <c r="N29" s="93"/>
      <c r="O29" s="94"/>
      <c r="P29" s="92">
        <v>153</v>
      </c>
      <c r="Q29" s="93"/>
      <c r="R29" s="93"/>
      <c r="S29" s="93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5" t="s">
        <v>147</v>
      </c>
      <c r="D30" s="113"/>
      <c r="E30" s="116" t="s">
        <v>148</v>
      </c>
      <c r="F30" s="114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23" t="s">
        <v>154</v>
      </c>
      <c r="D31" s="87"/>
      <c r="E31" s="124" t="s">
        <v>155</v>
      </c>
      <c r="F31" s="88"/>
      <c r="G31" s="92">
        <v>4</v>
      </c>
      <c r="H31" s="94"/>
      <c r="I31" s="92" t="s">
        <v>156</v>
      </c>
      <c r="J31" s="93"/>
      <c r="K31" s="93"/>
      <c r="L31" s="94"/>
      <c r="M31" s="92">
        <v>520809572</v>
      </c>
      <c r="N31" s="93"/>
      <c r="O31" s="94"/>
      <c r="P31" s="92">
        <v>154</v>
      </c>
      <c r="Q31" s="93"/>
      <c r="R31" s="93"/>
      <c r="S31" s="93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5" t="s">
        <v>152</v>
      </c>
      <c r="D32" s="113"/>
      <c r="E32" s="116" t="s">
        <v>153</v>
      </c>
      <c r="F32" s="114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99"/>
      <c r="U32" s="1"/>
      <c r="V32" s="1"/>
      <c r="W32" s="1"/>
      <c r="X32" s="1"/>
      <c r="Y32" s="134" t="s">
        <v>51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23" t="s">
        <v>149</v>
      </c>
      <c r="D33" s="87"/>
      <c r="E33" s="124" t="s">
        <v>158</v>
      </c>
      <c r="F33" s="88"/>
      <c r="G33" s="92">
        <v>3</v>
      </c>
      <c r="H33" s="94"/>
      <c r="I33" s="92" t="s">
        <v>151</v>
      </c>
      <c r="J33" s="93"/>
      <c r="K33" s="93"/>
      <c r="L33" s="94"/>
      <c r="M33" s="92">
        <v>520601725</v>
      </c>
      <c r="N33" s="93"/>
      <c r="O33" s="94"/>
      <c r="P33" s="92">
        <v>146</v>
      </c>
      <c r="Q33" s="93"/>
      <c r="R33" s="93"/>
      <c r="S33" s="93"/>
      <c r="T33" s="98"/>
      <c r="U33" s="1"/>
      <c r="V33" s="1"/>
      <c r="W33" s="1"/>
      <c r="X33" s="1"/>
      <c r="Y33" s="201">
        <v>3</v>
      </c>
      <c r="Z33" s="93"/>
      <c r="AA33" s="93"/>
      <c r="AB33" s="93"/>
      <c r="AC33" s="93"/>
      <c r="AD33" s="93"/>
      <c r="AE33" s="93"/>
      <c r="AF33" s="93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5" t="s">
        <v>147</v>
      </c>
      <c r="D34" s="113"/>
      <c r="E34" s="116" t="s">
        <v>157</v>
      </c>
      <c r="F34" s="114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99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23" t="s">
        <v>161</v>
      </c>
      <c r="D35" s="87"/>
      <c r="E35" s="124" t="s">
        <v>162</v>
      </c>
      <c r="F35" s="88"/>
      <c r="G35" s="92">
        <v>2</v>
      </c>
      <c r="H35" s="94"/>
      <c r="I35" s="92" t="s">
        <v>163</v>
      </c>
      <c r="J35" s="93"/>
      <c r="K35" s="93"/>
      <c r="L35" s="94"/>
      <c r="M35" s="92">
        <v>522668429</v>
      </c>
      <c r="N35" s="93"/>
      <c r="O35" s="94"/>
      <c r="P35" s="92">
        <v>140</v>
      </c>
      <c r="Q35" s="93"/>
      <c r="R35" s="93"/>
      <c r="S35" s="93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5" t="s">
        <v>159</v>
      </c>
      <c r="D36" s="113"/>
      <c r="E36" s="116" t="s">
        <v>160</v>
      </c>
      <c r="F36" s="114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23" t="s">
        <v>166</v>
      </c>
      <c r="D37" s="87"/>
      <c r="E37" s="124" t="s">
        <v>149</v>
      </c>
      <c r="F37" s="88"/>
      <c r="G37" s="92">
        <v>2</v>
      </c>
      <c r="H37" s="94"/>
      <c r="I37" s="92" t="s">
        <v>167</v>
      </c>
      <c r="J37" s="93"/>
      <c r="K37" s="93"/>
      <c r="L37" s="94"/>
      <c r="M37" s="92">
        <v>522668412</v>
      </c>
      <c r="N37" s="93"/>
      <c r="O37" s="94"/>
      <c r="P37" s="92">
        <v>130</v>
      </c>
      <c r="Q37" s="93"/>
      <c r="R37" s="93"/>
      <c r="S37" s="93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5" t="s">
        <v>164</v>
      </c>
      <c r="D38" s="113"/>
      <c r="E38" s="116" t="s">
        <v>165</v>
      </c>
      <c r="F38" s="114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/>
      <c r="C39" s="110"/>
      <c r="D39" s="87"/>
      <c r="E39" s="87"/>
      <c r="F39" s="88"/>
      <c r="G39" s="92"/>
      <c r="H39" s="94"/>
      <c r="I39" s="92"/>
      <c r="J39" s="93"/>
      <c r="K39" s="93"/>
      <c r="L39" s="94"/>
      <c r="M39" s="92"/>
      <c r="N39" s="93"/>
      <c r="O39" s="94"/>
      <c r="P39" s="92"/>
      <c r="Q39" s="93"/>
      <c r="R39" s="93"/>
      <c r="S39" s="93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2"/>
      <c r="D40" s="113"/>
      <c r="E40" s="113"/>
      <c r="F40" s="114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87"/>
      <c r="E41" s="87"/>
      <c r="F41" s="88"/>
      <c r="G41" s="92"/>
      <c r="H41" s="94"/>
      <c r="I41" s="92"/>
      <c r="J41" s="93"/>
      <c r="K41" s="93"/>
      <c r="L41" s="94"/>
      <c r="M41" s="92"/>
      <c r="N41" s="93"/>
      <c r="O41" s="94"/>
      <c r="P41" s="92"/>
      <c r="Q41" s="93"/>
      <c r="R41" s="93"/>
      <c r="S41" s="93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2"/>
      <c r="D42" s="113"/>
      <c r="E42" s="113"/>
      <c r="F42" s="114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87"/>
      <c r="E43" s="87"/>
      <c r="F43" s="88"/>
      <c r="G43" s="92"/>
      <c r="H43" s="94"/>
      <c r="I43" s="92"/>
      <c r="J43" s="93"/>
      <c r="K43" s="93"/>
      <c r="L43" s="94"/>
      <c r="M43" s="92"/>
      <c r="N43" s="93"/>
      <c r="O43" s="94"/>
      <c r="P43" s="92"/>
      <c r="Q43" s="93"/>
      <c r="R43" s="93"/>
      <c r="S43" s="93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2"/>
      <c r="D44" s="113"/>
      <c r="E44" s="113"/>
      <c r="F44" s="114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87"/>
      <c r="E45" s="87"/>
      <c r="F45" s="88"/>
      <c r="G45" s="92"/>
      <c r="H45" s="94"/>
      <c r="I45" s="92"/>
      <c r="J45" s="93"/>
      <c r="K45" s="93"/>
      <c r="L45" s="94"/>
      <c r="M45" s="92"/>
      <c r="N45" s="93"/>
      <c r="O45" s="94"/>
      <c r="P45" s="92"/>
      <c r="Q45" s="93"/>
      <c r="R45" s="93"/>
      <c r="S45" s="93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2"/>
      <c r="D46" s="113"/>
      <c r="E46" s="113"/>
      <c r="F46" s="114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87"/>
      <c r="E47" s="87"/>
      <c r="F47" s="88"/>
      <c r="G47" s="92"/>
      <c r="H47" s="94"/>
      <c r="I47" s="92"/>
      <c r="J47" s="93"/>
      <c r="K47" s="93"/>
      <c r="L47" s="94"/>
      <c r="M47" s="92"/>
      <c r="N47" s="93"/>
      <c r="O47" s="94"/>
      <c r="P47" s="92"/>
      <c r="Q47" s="93"/>
      <c r="R47" s="93"/>
      <c r="S47" s="93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/>
      <c r="D48" s="158"/>
      <c r="E48" s="158"/>
      <c r="F48" s="159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52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0" t="s">
        <v>53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171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8">
        <f>LEN(A55)</f>
        <v>58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1" workbookViewId="0">
      <selection activeCell="F24" sqref="F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54</v>
      </c>
      <c r="B1" s="244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44"/>
      <c r="B2" s="244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61</v>
      </c>
      <c r="B4" s="246"/>
      <c r="C4" s="246"/>
      <c r="D4" s="246"/>
      <c r="E4" s="246"/>
      <c r="F4" s="246"/>
      <c r="G4" s="247"/>
      <c r="H4" s="5" t="s">
        <v>62</v>
      </c>
      <c r="I4" s="5" t="s">
        <v>50</v>
      </c>
      <c r="J4" s="248" t="s">
        <v>63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7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22008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>
        <f>IF(入力!C4="","",入力!C4)</f>
        <v>434718954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髙橋</v>
      </c>
      <c r="D16" s="13" t="str">
        <f>IF(入力!E8="","",入力!E8)</f>
        <v>直美</v>
      </c>
      <c r="E16" s="13" t="str">
        <f>IF(入力!C7="","",入力!C7)</f>
        <v>タカハシ</v>
      </c>
      <c r="F16" s="13" t="str">
        <f>IF(入力!E7="","",入力!E7)</f>
        <v>ナオミ</v>
      </c>
      <c r="G16" s="13">
        <f>IF(入力!G7="","",入力!G7)</f>
        <v>508325975</v>
      </c>
      <c r="H16" s="13" t="str">
        <f>IF(入力!J7="","",入力!J7)</f>
        <v/>
      </c>
      <c r="I16" s="13">
        <f>IF(入力!M7="","",入力!M7)</f>
        <v>200759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0025</v>
      </c>
      <c r="T16" s="13" t="str">
        <f>IF(入力!P8="","",入力!P8)</f>
        <v>千葉市美浜区浜田１－４－５２２</v>
      </c>
      <c r="U16" s="13" t="str">
        <f>IF(入力!AL7="","",入力!AL7)</f>
        <v>090</v>
      </c>
      <c r="V16" s="13" t="str">
        <f>IF(入力!AK8="","",入力!AK8)</f>
        <v>7176</v>
      </c>
      <c r="W16" s="13" t="str">
        <f>IF(入力!AP8="","",入力!AP8)</f>
        <v>6787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　　</v>
      </c>
      <c r="D17" s="13" t="str">
        <f>IF(入力!E10="","",入力!E10)</f>
        <v>　</v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髙橋</v>
      </c>
      <c r="D22" s="13" t="str">
        <f>IF(入力!E16="","",入力!E16)</f>
        <v>直美</v>
      </c>
      <c r="E22" s="13" t="str">
        <f>IF(入力!C15="","",入力!C15)</f>
        <v>タカハシ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"090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>261</v>
      </c>
      <c r="S22" s="13" t="str">
        <f>IF(入力!W15="","",入力!W15)</f>
        <v>0025</v>
      </c>
      <c r="T22" s="13" t="str">
        <f>IF(入力!P16="","",入力!P16)</f>
        <v>千葉市美浜区浜田１－４－５２２</v>
      </c>
      <c r="U22" s="13" t="str">
        <f>IF(入力!AL15="","",入力!AL15)</f>
        <v>090</v>
      </c>
      <c r="V22" s="13" t="str">
        <f>IF(入力!AK16="","",入力!AK16)</f>
        <v>7176</v>
      </c>
      <c r="W22" s="13" t="str">
        <f>IF(入力!AP16="","",入力!AP16)</f>
        <v>6787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>髙橋</v>
      </c>
      <c r="D23" s="13" t="str">
        <f>IF(入力!$E$14="","",入力!$E$14)</f>
        <v>直美</v>
      </c>
      <c r="E23" s="13" t="str">
        <f>IF(入力!$C$13="","",入力!$C$13)</f>
        <v>タカハシ</v>
      </c>
      <c r="F23" s="13" t="str">
        <f>IF(入力!$E$13="","",入力!$E$13)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由利</v>
      </c>
      <c r="D24" s="51" t="str">
        <f>VLOOKUP($B$51,$A$53:$F$352,4)</f>
        <v>若菜</v>
      </c>
      <c r="E24" s="51" t="str">
        <f>VLOOKUP($B$51,$A$53:$F$352,5)</f>
        <v>ユリ</v>
      </c>
      <c r="F24" s="51" t="str">
        <f>VLOOKUP($B$51,$A$53:$F$352,6)</f>
        <v>ワカナ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3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小沼</v>
      </c>
      <c r="D53" s="13" t="str">
        <f>IF(入力!E26="","",入力!E26)</f>
        <v>花菜</v>
      </c>
      <c r="E53" s="13" t="str">
        <f>IF(入力!C25="","",入力!C25)</f>
        <v>オヌマ</v>
      </c>
      <c r="F53" s="13" t="str">
        <f>IF(入力!E25="","",入力!E25)</f>
        <v>カナ</v>
      </c>
      <c r="G53" s="13">
        <f>IF(入力!M25="","",入力!M25)</f>
        <v>521949314</v>
      </c>
      <c r="H53" s="13" t="str">
        <f>IF(入力!I25="","",入力!I25)</f>
        <v>千葉市立幕張小学校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岸田</v>
      </c>
      <c r="D54" s="13" t="str">
        <f>IF(入力!E28="","",入力!E28)</f>
        <v>麻那</v>
      </c>
      <c r="E54" s="13" t="str">
        <f>IF(入力!C27="","",入力!C27)</f>
        <v>キシダ</v>
      </c>
      <c r="F54" s="13" t="str">
        <f>IF(入力!E27="","",入力!E27)</f>
        <v>マナ</v>
      </c>
      <c r="G54" s="13">
        <f>IF(入力!M27="","",入力!M27)</f>
        <v>521950624</v>
      </c>
      <c r="H54" s="13" t="str">
        <f>IF(入力!I27="","",入力!I27)</f>
        <v>千葉市立幕張小学校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由利</v>
      </c>
      <c r="D55" s="13" t="str">
        <f>IF(入力!E30="","",入力!E30)</f>
        <v>若菜</v>
      </c>
      <c r="E55" s="13" t="str">
        <f>IF(入力!C29="","",入力!C29)</f>
        <v>ユリ</v>
      </c>
      <c r="F55" s="13" t="str">
        <f>IF(入力!E29="","",入力!E29)</f>
        <v>ワカナ</v>
      </c>
      <c r="G55" s="13">
        <f>IF(入力!M29="","",入力!M29)</f>
        <v>520601589</v>
      </c>
      <c r="H55" s="13" t="str">
        <f>IF(入力!I29="","",入力!I29)</f>
        <v>千葉市立花園小学校</v>
      </c>
      <c r="I55" s="13">
        <f>IF(入力!G29="","",入力!G29)</f>
        <v>5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大石</v>
      </c>
      <c r="D56" s="13" t="str">
        <f>IF(入力!E32="","",入力!E32)</f>
        <v>双葉</v>
      </c>
      <c r="E56" s="13" t="str">
        <f>IF(入力!C31="","",入力!C31)</f>
        <v>オオイシ</v>
      </c>
      <c r="F56" s="13" t="str">
        <f>IF(入力!E31="","",入力!E31)</f>
        <v>フタバ</v>
      </c>
      <c r="G56" s="13">
        <f>IF(入力!M31="","",入力!M31)</f>
        <v>520809572</v>
      </c>
      <c r="H56" s="13" t="str">
        <f>IF(入力!I31="","",入力!I31)</f>
        <v>千葉市立瑞穂小学校</v>
      </c>
      <c r="I56" s="13">
        <f>IF(入力!G31="","",入力!G31)</f>
        <v>4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由利</v>
      </c>
      <c r="D57" s="13" t="str">
        <f>IF(入力!E34="","",入力!E34)</f>
        <v>清香</v>
      </c>
      <c r="E57" s="13" t="str">
        <f>IF(入力!C33="","",入力!C33)</f>
        <v>ユリ</v>
      </c>
      <c r="F57" s="13" t="str">
        <f>IF(入力!E33="","",入力!E33)</f>
        <v>サヤカ</v>
      </c>
      <c r="G57" s="13">
        <f>IF(入力!M33="","",入力!M33)</f>
        <v>520601725</v>
      </c>
      <c r="H57" s="13" t="str">
        <f>IF(入力!I33="","",入力!I33)</f>
        <v>千葉市立花園小学校</v>
      </c>
      <c r="I57" s="13">
        <f>IF(入力!G33="","",入力!G33)</f>
        <v>3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川村</v>
      </c>
      <c r="D58" s="13" t="str">
        <f>IF(入力!E36="","",入力!E36)</f>
        <v>柚陽</v>
      </c>
      <c r="E58" s="13" t="str">
        <f>IF(入力!C35="","",入力!C35)</f>
        <v>カワムラ</v>
      </c>
      <c r="F58" s="13" t="str">
        <f>IF(入力!E35="","",入力!E35)</f>
        <v>ユズヒ</v>
      </c>
      <c r="G58" s="13">
        <f>IF(入力!M35="","",入力!M35)</f>
        <v>522668429</v>
      </c>
      <c r="H58" s="13" t="str">
        <f>IF(入力!I35="","",入力!I35)</f>
        <v>千葉市立磯辺小学校</v>
      </c>
      <c r="I58" s="13">
        <f>IF(入力!G35="","",入力!G35)</f>
        <v>2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柏木</v>
      </c>
      <c r="D59" s="13" t="str">
        <f>IF(入力!E38="","",入力!E38)</f>
        <v>宥里</v>
      </c>
      <c r="E59" s="13" t="str">
        <f>IF(入力!C37="","",入力!C37)</f>
        <v>カシワギ</v>
      </c>
      <c r="F59" s="13" t="str">
        <f>IF(入力!E37="","",入力!E37)</f>
        <v>ユリ</v>
      </c>
      <c r="G59" s="13">
        <f>IF(入力!M37="","",入力!M37)</f>
        <v>522668412</v>
      </c>
      <c r="H59" s="13" t="str">
        <f>IF(入力!I37="","",入力!I37)</f>
        <v>千葉市立幕張東小学校</v>
      </c>
      <c r="I59" s="13">
        <f>IF(入力!G37="","",入力!G37)</f>
        <v>2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田中　俊樹</cp:lastModifiedBy>
  <cp:revision/>
  <dcterms:created xsi:type="dcterms:W3CDTF">2014-04-05T09:56:00Z</dcterms:created>
  <dcterms:modified xsi:type="dcterms:W3CDTF">2023-01-28T14:47:02Z</dcterms:modified>
  <cp:category/>
  <cp:contentStatus/>
</cp:coreProperties>
</file>