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5年度\全国大会\プログラム\"/>
    </mc:Choice>
  </mc:AlternateContent>
  <xr:revisionPtr revIDLastSave="0" documentId="13_ncr:1_{6432D68C-F196-4053-A476-170073E19E5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780" yWindow="-15420" windowWidth="22995" windowHeight="1462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7" l="1"/>
  <c r="E23" i="7"/>
  <c r="D23" i="7"/>
  <c r="C23" i="7"/>
  <c r="F22" i="7"/>
  <c r="E22" i="7"/>
  <c r="D22" i="7"/>
  <c r="C22" i="7"/>
  <c r="C16" i="7"/>
  <c r="D16" i="7"/>
  <c r="E16" i="7"/>
  <c r="F16" i="7"/>
  <c r="G16" i="7"/>
  <c r="H16" i="7"/>
  <c r="I16" i="7"/>
  <c r="C17" i="7"/>
  <c r="D17" i="7"/>
  <c r="E17" i="7"/>
  <c r="F17" i="7"/>
  <c r="G17" i="7"/>
  <c r="H17" i="7"/>
  <c r="I17" i="7"/>
  <c r="C20" i="7"/>
  <c r="D20" i="7"/>
  <c r="E20" i="7"/>
  <c r="F20" i="7"/>
  <c r="G20" i="7"/>
  <c r="H20" i="7"/>
  <c r="I20" i="7"/>
  <c r="G21" i="7"/>
  <c r="H21" i="7"/>
  <c r="I21" i="7"/>
  <c r="G23" i="7"/>
  <c r="H23" i="7"/>
  <c r="I23" i="7"/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W20" i="7"/>
  <c r="V20" i="7"/>
  <c r="U20" i="7"/>
  <c r="T20" i="7"/>
  <c r="S20" i="7"/>
  <c r="R20" i="7"/>
  <c r="L20" i="7"/>
  <c r="W21" i="7"/>
  <c r="V21" i="7"/>
  <c r="U21" i="7"/>
  <c r="T21" i="7"/>
  <c r="S21" i="7"/>
  <c r="R21" i="7"/>
  <c r="L21" i="7"/>
  <c r="W17" i="7"/>
  <c r="V17" i="7"/>
  <c r="U17" i="7"/>
  <c r="T17" i="7"/>
  <c r="S17" i="7"/>
  <c r="R17" i="7"/>
  <c r="L17" i="7"/>
  <c r="H24" i="7"/>
  <c r="G24" i="7"/>
  <c r="T16" i="7"/>
  <c r="S16" i="7"/>
  <c r="R16" i="7"/>
  <c r="W16" i="7"/>
  <c r="V16" i="7"/>
  <c r="U16" i="7"/>
  <c r="L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<sst xmlns="http://schemas.openxmlformats.org/spreadsheetml/2006/main" count="274" uniqueCount="211">
  <si>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</si>
  <si>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</si>
  <si>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</si>
  <si>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</si>
  <si>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</si>
  <si>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</si>
  <si>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</si>
  <si>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</si>
  <si>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</si>
  <si>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</si>
  <si>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</si>
  <si>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</si>
  <si>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</si>
  <si>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</si>
  <si>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</si>
  <si>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</si>
  <si>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</si>
  <si>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</si>
  <si>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</si>
  <si>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</si>
  <si>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</si>
  <si>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</si>
  <si>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</si>
  <si>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</si>
  <si>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</si>
  <si>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</si>
  <si>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</si>
  <si>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</si>
  <si>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</si>
  <si>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</si>
  <si>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</si>
  <si>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</si>
  <si>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</si>
  <si>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</si>
  <si>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</si>
  <si>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</si>
  <si>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</si>
  <si>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</si>
  <si>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</si>
  <si>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</si>
  <si>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</si>
  <si>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</si>
  <si>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</si>
  <si>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</si>
  <si>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</si>
  <si>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</si>
  <si>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</si>
  <si>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</si>
  <si>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</si>
  <si>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</si>
  <si>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</si>
  <si>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</si>
  <si>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</si>
  <si>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</si>
  <si>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</si>
  <si>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</si>
  <si>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</si>
  <si>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</si>
  <si>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</si>
  <si>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</si>
  <si>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</si>
  <si>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</si>
  <si>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</si>
  <si>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</si>
  <si>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</si>
  <si>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</si>
  <si>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</si>
  <si>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</si>
  <si>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</si>
  <si>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</si>
  <si>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</si>
  <si>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</si>
  <si>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</si>
  <si>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</si>
  <si>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</si>
  <si>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</si>
  <si>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</si>
  <si>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</si>
  <si>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</si>
  <si>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</si>
  <si>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</si>
  <si>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</si>
  <si>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</si>
  <si>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</si>
  <si>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</si>
  <si>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</si>
  <si>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</si>
  <si>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</si>
  <si>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</si>
  <si>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</si>
  <si>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</si>
  <si>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</si>
  <si>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</si>
  <si>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</si>
  <si>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</si>
  <si>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</si>
  <si>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</si>
  <si>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</si>
  <si>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</si>
  <si>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</si>
  <si>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</si>
  <si>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</si>
  <si>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</si>
  <si>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</si>
  <si>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</si>
  <si>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</si>
  <si>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</si>
  <si>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</si>
  <si>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</si>
  <si>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</si>
  <si>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</si>
  <si>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</si>
  <si>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</si>
  <si>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</si>
  <si>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</si>
  <si>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</si>
  <si>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</si>
  <si>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</si>
  <si>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</si>
  <si>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</si>
  <si>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</si>
  <si>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</si>
  <si>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</si>
  <si>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</si>
  <si>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</si>
  <si>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</si>
  <si>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</si>
  <si>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</si>
  <si>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</si>
  <si>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</si>
  <si>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</si>
  <si>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4">
      <t>マクハリカイヒン</t>
    </rPh>
    <phoneticPr fontId="2"/>
  </si>
  <si>
    <t>マクハリカイヒンジュニアバレーボールクラブ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</si>
  <si>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</si>
  <si>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</si>
  <si>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</si>
  <si>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タカハシ</t>
    <phoneticPr fontId="2"/>
  </si>
  <si>
    <t>ナオミ</t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</si>
  <si>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</si>
  <si>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</si>
  <si>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コサカ</t>
    <phoneticPr fontId="2"/>
  </si>
  <si>
    <t>マコト</t>
    <phoneticPr fontId="2"/>
  </si>
  <si>
    <t>小坂</t>
    <phoneticPr fontId="2"/>
  </si>
  <si>
    <t>真</t>
    <rPh sb="0" eb="1">
      <t>マコト</t>
    </rPh>
    <phoneticPr fontId="2"/>
  </si>
  <si>
    <t>0200759</t>
    <phoneticPr fontId="23"/>
  </si>
  <si>
    <t>２６１</t>
    <phoneticPr fontId="2"/>
  </si>
  <si>
    <t>００２５</t>
    <phoneticPr fontId="2"/>
  </si>
  <si>
    <t>０９０</t>
    <phoneticPr fontId="2"/>
  </si>
  <si>
    <t>千葉県千葉市美浜区浜田１－４－５２２</t>
    <rPh sb="0" eb="9">
      <t>チバケンチバシミハマク</t>
    </rPh>
    <rPh sb="9" eb="11">
      <t>ハマダ</t>
    </rPh>
    <phoneticPr fontId="2"/>
  </si>
  <si>
    <t>７１７６</t>
    <phoneticPr fontId="2"/>
  </si>
  <si>
    <t>６７８７</t>
    <phoneticPr fontId="2"/>
  </si>
  <si>
    <t>0364188</t>
    <phoneticPr fontId="23"/>
  </si>
  <si>
    <t>１３３</t>
    <phoneticPr fontId="2"/>
  </si>
  <si>
    <t>００４４</t>
    <phoneticPr fontId="2"/>
  </si>
  <si>
    <t>東京都江戸川区本一色３－３７－６</t>
    <rPh sb="0" eb="7">
      <t>トウキョウトエドガワク</t>
    </rPh>
    <rPh sb="7" eb="10">
      <t>モトイッシキ</t>
    </rPh>
    <phoneticPr fontId="2"/>
  </si>
  <si>
    <t>２２４０</t>
    <phoneticPr fontId="2"/>
  </si>
  <si>
    <t>０８７９</t>
    <phoneticPr fontId="2"/>
  </si>
  <si>
    <t>千葉県千葉市美浜区浜田１－４－５２２</t>
    <rPh sb="0" eb="11">
      <t>チバケンチバシミハマクハマダ</t>
    </rPh>
    <phoneticPr fontId="2"/>
  </si>
  <si>
    <t>０４３</t>
    <phoneticPr fontId="2"/>
  </si>
  <si>
    <t>３５０</t>
    <phoneticPr fontId="2"/>
  </si>
  <si>
    <t>３９８８</t>
    <phoneticPr fontId="2"/>
  </si>
  <si>
    <t>イジュ</t>
    <phoneticPr fontId="2"/>
  </si>
  <si>
    <t>オトハ</t>
    <phoneticPr fontId="2"/>
  </si>
  <si>
    <t>千葉市立西の谷小学校</t>
    <phoneticPr fontId="2"/>
  </si>
  <si>
    <t>伊集</t>
    <phoneticPr fontId="2"/>
  </si>
  <si>
    <t>乙葉</t>
    <phoneticPr fontId="2"/>
  </si>
  <si>
    <t>イトウ</t>
    <phoneticPr fontId="2"/>
  </si>
  <si>
    <t>ヒカリ</t>
    <phoneticPr fontId="2"/>
  </si>
  <si>
    <t>千葉市立上の台小学校</t>
    <phoneticPr fontId="2"/>
  </si>
  <si>
    <t>伊藤</t>
    <phoneticPr fontId="2"/>
  </si>
  <si>
    <t>日花里</t>
    <phoneticPr fontId="2"/>
  </si>
  <si>
    <t>ユリ</t>
    <phoneticPr fontId="2"/>
  </si>
  <si>
    <t>サヤカ</t>
    <phoneticPr fontId="2"/>
  </si>
  <si>
    <t>千葉市立花園小学校</t>
    <phoneticPr fontId="2"/>
  </si>
  <si>
    <t>由利</t>
    <phoneticPr fontId="2"/>
  </si>
  <si>
    <t>清香</t>
    <phoneticPr fontId="2"/>
  </si>
  <si>
    <t>オザキ</t>
    <phoneticPr fontId="2"/>
  </si>
  <si>
    <t>ハルカ</t>
    <phoneticPr fontId="2"/>
  </si>
  <si>
    <t>千葉市立真砂西小学校</t>
    <phoneticPr fontId="2"/>
  </si>
  <si>
    <t>尾崎</t>
    <phoneticPr fontId="2"/>
  </si>
  <si>
    <t>陽香</t>
    <phoneticPr fontId="2"/>
  </si>
  <si>
    <t>ナガヤマ</t>
    <phoneticPr fontId="2"/>
  </si>
  <si>
    <t>ヒナノ</t>
    <phoneticPr fontId="2"/>
  </si>
  <si>
    <t>長山</t>
    <phoneticPr fontId="2"/>
  </si>
  <si>
    <t>雛乃</t>
    <phoneticPr fontId="2"/>
  </si>
  <si>
    <t>ヤマモト</t>
    <phoneticPr fontId="2"/>
  </si>
  <si>
    <t>千葉市立打瀬小学校</t>
    <phoneticPr fontId="2"/>
  </si>
  <si>
    <t>山本</t>
    <phoneticPr fontId="2"/>
  </si>
  <si>
    <t>陽香理</t>
    <phoneticPr fontId="2"/>
  </si>
  <si>
    <t>ハラダ</t>
    <phoneticPr fontId="2"/>
  </si>
  <si>
    <t>ハナ</t>
    <phoneticPr fontId="2"/>
  </si>
  <si>
    <t>千葉市立幕張南小学校</t>
    <rPh sb="0" eb="4">
      <t>チバシリツ</t>
    </rPh>
    <rPh sb="4" eb="10">
      <t>マクハリミナミショウガッコウ</t>
    </rPh>
    <phoneticPr fontId="2"/>
  </si>
  <si>
    <t>原田</t>
    <rPh sb="0" eb="2">
      <t>ハラダ</t>
    </rPh>
    <phoneticPr fontId="2"/>
  </si>
  <si>
    <t>花</t>
    <rPh sb="0" eb="1">
      <t>ハナ</t>
    </rPh>
    <phoneticPr fontId="2"/>
  </si>
  <si>
    <t>カワムラ</t>
    <phoneticPr fontId="2"/>
  </si>
  <si>
    <t>ユズヒ</t>
    <phoneticPr fontId="2"/>
  </si>
  <si>
    <t>千葉市立磯辺小学校</t>
    <phoneticPr fontId="2"/>
  </si>
  <si>
    <t>川村</t>
    <phoneticPr fontId="2"/>
  </si>
  <si>
    <t>柚陽</t>
    <phoneticPr fontId="2"/>
  </si>
  <si>
    <t>ミタニ</t>
    <phoneticPr fontId="2"/>
  </si>
  <si>
    <t>マリコ</t>
    <phoneticPr fontId="2"/>
  </si>
  <si>
    <t>三谷</t>
    <phoneticPr fontId="2"/>
  </si>
  <si>
    <t>茉梨子</t>
    <phoneticPr fontId="2"/>
  </si>
  <si>
    <t>キジタニ</t>
    <phoneticPr fontId="2"/>
  </si>
  <si>
    <t>ユズカ</t>
    <phoneticPr fontId="2"/>
  </si>
  <si>
    <t>千葉市立磯辺第三小学校</t>
    <rPh sb="7" eb="8">
      <t>3</t>
    </rPh>
    <phoneticPr fontId="2"/>
  </si>
  <si>
    <t>木地谷</t>
    <phoneticPr fontId="2"/>
  </si>
  <si>
    <t>柚花</t>
    <phoneticPr fontId="2"/>
  </si>
  <si>
    <t>心をひとつに、みんなで繋ぎます。</t>
    <rPh sb="0" eb="1">
      <t>ココロ</t>
    </rPh>
    <rPh sb="11" eb="12">
      <t>ツナ</t>
    </rPh>
    <phoneticPr fontId="2"/>
  </si>
  <si>
    <t>043-350-3988</t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</si>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</sst>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right" vertical="center" shrinkToFit="1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 shrinkToFit="1"/>
      <protection locked="0"/>
    </xf>
    <xf numFmtId="0" fontId="7" fillId="0" borderId="67" xfId="0" applyFont="1" applyBorder="1" applyAlignment="1" applyProtection="1">
      <alignment horizontal="center" vertical="center" shrinkToFit="1"/>
      <protection locked="0"/>
    </xf>
    <xf numFmtId="0" fontId="7" fillId="0" borderId="65" xfId="0" applyFont="1" applyBorder="1" applyAlignment="1" applyProtection="1">
      <alignment horizontal="center" vertical="center" shrinkToFit="1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" zoomScaleNormal="100" zoomScaleSheetLayoutView="100" workbookViewId="0">
      <selection activeCell="C3" sqref="C3:I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114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65" customHeight="1">
      <c r="A2" s="196" t="s">
        <v>120</v>
      </c>
      <c r="B2" s="197"/>
      <c r="C2" s="198" t="s">
        <v>132</v>
      </c>
      <c r="D2" s="199"/>
      <c r="E2" s="199"/>
      <c r="F2" s="199"/>
      <c r="G2" s="199"/>
      <c r="H2" s="199"/>
      <c r="I2" s="200"/>
      <c r="J2" s="64" t="s">
        <v>118</v>
      </c>
      <c r="K2" s="65"/>
      <c r="L2" s="65"/>
      <c r="M2" s="65"/>
      <c r="N2" s="65"/>
      <c r="O2" s="66"/>
      <c r="P2" s="64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6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131</v>
      </c>
      <c r="D3" s="204"/>
      <c r="E3" s="204"/>
      <c r="F3" s="204"/>
      <c r="G3" s="204"/>
      <c r="H3" s="204"/>
      <c r="I3" s="205"/>
      <c r="J3" s="61" t="s">
        <v>90</v>
      </c>
      <c r="K3" s="62"/>
      <c r="L3" s="62"/>
      <c r="M3" s="62"/>
      <c r="N3" s="62"/>
      <c r="O3" s="63"/>
      <c r="P3" s="193" t="s">
        <v>133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3" t="s">
        <v>112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81" t="s">
        <v>122</v>
      </c>
      <c r="B4" s="82"/>
      <c r="C4" s="71">
        <v>434718954</v>
      </c>
      <c r="D4" s="72"/>
      <c r="E4" s="72"/>
      <c r="F4" s="72"/>
      <c r="G4" s="72"/>
      <c r="H4" s="72"/>
      <c r="I4" s="73"/>
      <c r="J4" s="91" t="s">
        <v>116</v>
      </c>
      <c r="K4" s="92"/>
      <c r="L4" s="92"/>
      <c r="M4" s="92"/>
      <c r="N4" s="92"/>
      <c r="O4" s="93"/>
      <c r="P4" s="178" t="s">
        <v>93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115</v>
      </c>
      <c r="B5" s="84"/>
      <c r="C5" s="74"/>
      <c r="D5" s="75"/>
      <c r="E5" s="75"/>
      <c r="F5" s="75"/>
      <c r="G5" s="75"/>
      <c r="H5" s="75"/>
      <c r="I5" s="76"/>
      <c r="J5" s="124">
        <v>22008</v>
      </c>
      <c r="K5" s="124"/>
      <c r="L5" s="124"/>
      <c r="M5" s="124"/>
      <c r="N5" s="124"/>
      <c r="O5" s="124"/>
      <c r="P5" s="180" t="s">
        <v>134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135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92</v>
      </c>
      <c r="AW5" t="s">
        <v>117</v>
      </c>
    </row>
    <row r="6" spans="1:51" ht="22.5" customHeight="1">
      <c r="A6" s="77" t="s">
        <v>79</v>
      </c>
      <c r="B6" s="78"/>
      <c r="C6" s="211" t="s">
        <v>106</v>
      </c>
      <c r="D6" s="212"/>
      <c r="E6" s="185" t="s">
        <v>107</v>
      </c>
      <c r="F6" s="186"/>
      <c r="G6" s="69" t="s">
        <v>80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79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95</v>
      </c>
      <c r="AL6" s="191"/>
      <c r="AM6" s="191"/>
      <c r="AN6" s="191"/>
      <c r="AO6" s="191"/>
      <c r="AP6" s="191"/>
      <c r="AQ6" s="191"/>
      <c r="AR6" s="191"/>
      <c r="AS6" s="191"/>
      <c r="AT6" s="34" t="s">
        <v>123</v>
      </c>
    </row>
    <row r="7" spans="1:51" ht="13.5" customHeight="1">
      <c r="A7" s="77"/>
      <c r="B7" s="78"/>
      <c r="C7" s="113" t="s">
        <v>136</v>
      </c>
      <c r="D7" s="89"/>
      <c r="E7" s="114" t="s">
        <v>137</v>
      </c>
      <c r="F7" s="90"/>
      <c r="G7" s="70">
        <v>508325975</v>
      </c>
      <c r="H7" s="70"/>
      <c r="I7" s="70"/>
      <c r="J7" s="70"/>
      <c r="K7" s="70"/>
      <c r="L7" s="70"/>
      <c r="M7" s="70" t="s">
        <v>144</v>
      </c>
      <c r="N7" s="70"/>
      <c r="O7" s="70"/>
      <c r="P7" s="67" t="s">
        <v>7</v>
      </c>
      <c r="Q7" s="68"/>
      <c r="R7" s="135" t="s">
        <v>145</v>
      </c>
      <c r="S7" s="87"/>
      <c r="T7" s="87"/>
      <c r="U7" s="87"/>
      <c r="V7" s="27" t="s">
        <v>8</v>
      </c>
      <c r="W7" s="85" t="s">
        <v>146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5" t="s">
        <v>9</v>
      </c>
      <c r="AL7" s="126" t="s">
        <v>147</v>
      </c>
      <c r="AM7" s="127"/>
      <c r="AN7" s="127"/>
      <c r="AO7" s="127"/>
      <c r="AP7" s="127"/>
      <c r="AQ7" s="127"/>
      <c r="AR7" s="127"/>
      <c r="AS7" s="36" t="s">
        <v>10</v>
      </c>
      <c r="AT7" s="219">
        <v>61</v>
      </c>
    </row>
    <row r="8" spans="1:51" ht="18" customHeight="1">
      <c r="A8" s="77"/>
      <c r="B8" s="78"/>
      <c r="C8" s="116" t="s">
        <v>138</v>
      </c>
      <c r="D8" s="117"/>
      <c r="E8" s="118" t="s">
        <v>139</v>
      </c>
      <c r="F8" s="119"/>
      <c r="G8" s="70"/>
      <c r="H8" s="70"/>
      <c r="I8" s="70"/>
      <c r="J8" s="70"/>
      <c r="K8" s="70"/>
      <c r="L8" s="70"/>
      <c r="M8" s="70"/>
      <c r="N8" s="70"/>
      <c r="O8" s="70"/>
      <c r="P8" s="128" t="s">
        <v>148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149</v>
      </c>
      <c r="AL8" s="131"/>
      <c r="AM8" s="131"/>
      <c r="AN8" s="131"/>
      <c r="AO8" s="37" t="s">
        <v>8</v>
      </c>
      <c r="AP8" s="132" t="s">
        <v>150</v>
      </c>
      <c r="AQ8" s="131"/>
      <c r="AR8" s="131"/>
      <c r="AS8" s="133"/>
      <c r="AT8" s="219"/>
    </row>
    <row r="9" spans="1:51" ht="14.65" customHeight="1">
      <c r="A9" s="77" t="s">
        <v>81</v>
      </c>
      <c r="B9" s="78"/>
      <c r="C9" s="113" t="s">
        <v>140</v>
      </c>
      <c r="D9" s="89"/>
      <c r="E9" s="114" t="s">
        <v>141</v>
      </c>
      <c r="F9" s="90"/>
      <c r="G9" s="70">
        <v>512577936</v>
      </c>
      <c r="H9" s="70"/>
      <c r="I9" s="70"/>
      <c r="J9" s="70"/>
      <c r="K9" s="70"/>
      <c r="L9" s="70"/>
      <c r="M9" s="70" t="s">
        <v>151</v>
      </c>
      <c r="N9" s="70"/>
      <c r="O9" s="70"/>
      <c r="P9" s="67" t="s">
        <v>7</v>
      </c>
      <c r="Q9" s="68"/>
      <c r="R9" s="135" t="s">
        <v>152</v>
      </c>
      <c r="S9" s="87"/>
      <c r="T9" s="87"/>
      <c r="U9" s="87"/>
      <c r="V9" s="27" t="s">
        <v>8</v>
      </c>
      <c r="W9" s="85" t="s">
        <v>153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5" t="s">
        <v>9</v>
      </c>
      <c r="AL9" s="126" t="s">
        <v>147</v>
      </c>
      <c r="AM9" s="127"/>
      <c r="AN9" s="127"/>
      <c r="AO9" s="127"/>
      <c r="AP9" s="127"/>
      <c r="AQ9" s="127"/>
      <c r="AR9" s="127"/>
      <c r="AS9" s="36" t="s">
        <v>10</v>
      </c>
      <c r="AT9" s="220">
        <v>70</v>
      </c>
    </row>
    <row r="10" spans="1:51" ht="18" customHeight="1">
      <c r="A10" s="77"/>
      <c r="B10" s="78"/>
      <c r="C10" s="192" t="s">
        <v>142</v>
      </c>
      <c r="D10" s="117"/>
      <c r="E10" s="118" t="s">
        <v>143</v>
      </c>
      <c r="F10" s="119"/>
      <c r="G10" s="70"/>
      <c r="H10" s="70"/>
      <c r="I10" s="70"/>
      <c r="J10" s="70"/>
      <c r="K10" s="70"/>
      <c r="L10" s="70"/>
      <c r="M10" s="70"/>
      <c r="N10" s="70"/>
      <c r="O10" s="70"/>
      <c r="P10" s="128" t="s">
        <v>154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8"/>
      <c r="AK10" s="130" t="s">
        <v>155</v>
      </c>
      <c r="AL10" s="131"/>
      <c r="AM10" s="131"/>
      <c r="AN10" s="131"/>
      <c r="AO10" s="37" t="s">
        <v>8</v>
      </c>
      <c r="AP10" s="132" t="s">
        <v>156</v>
      </c>
      <c r="AQ10" s="131"/>
      <c r="AR10" s="131"/>
      <c r="AS10" s="133"/>
      <c r="AT10" s="220"/>
    </row>
    <row r="11" spans="1:51" ht="14.65" customHeight="1">
      <c r="A11" s="77" t="s">
        <v>82</v>
      </c>
      <c r="B11" s="78"/>
      <c r="C11" s="139"/>
      <c r="D11" s="89"/>
      <c r="E11" s="89"/>
      <c r="F11" s="90"/>
      <c r="G11" s="70"/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7"/>
      <c r="S11" s="87"/>
      <c r="T11" s="87"/>
      <c r="U11" s="87"/>
      <c r="V11" s="27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5" t="s">
        <v>124</v>
      </c>
      <c r="AL11" s="127"/>
      <c r="AM11" s="127"/>
      <c r="AN11" s="127"/>
      <c r="AO11" s="127"/>
      <c r="AP11" s="127"/>
      <c r="AQ11" s="127"/>
      <c r="AR11" s="127"/>
      <c r="AS11" s="36" t="s">
        <v>125</v>
      </c>
      <c r="AT11" s="220"/>
    </row>
    <row r="12" spans="1:51" ht="18" customHeight="1">
      <c r="A12" s="77"/>
      <c r="B12" s="78"/>
      <c r="C12" s="134"/>
      <c r="D12" s="117"/>
      <c r="E12" s="117"/>
      <c r="F12" s="119"/>
      <c r="G12" s="70"/>
      <c r="H12" s="70"/>
      <c r="I12" s="70"/>
      <c r="J12" s="70"/>
      <c r="K12" s="70"/>
      <c r="L12" s="70"/>
      <c r="M12" s="70"/>
      <c r="N12" s="70"/>
      <c r="O12" s="70"/>
      <c r="P12" s="187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8"/>
      <c r="AK12" s="189"/>
      <c r="AL12" s="131"/>
      <c r="AM12" s="131"/>
      <c r="AN12" s="131"/>
      <c r="AO12" s="37" t="s">
        <v>126</v>
      </c>
      <c r="AP12" s="131"/>
      <c r="AQ12" s="131"/>
      <c r="AR12" s="131"/>
      <c r="AS12" s="133"/>
      <c r="AT12" s="220"/>
    </row>
    <row r="13" spans="1:51" ht="15" customHeight="1">
      <c r="A13" s="77" t="s">
        <v>83</v>
      </c>
      <c r="B13" s="78"/>
      <c r="C13" s="139" t="s">
        <v>136</v>
      </c>
      <c r="D13" s="89"/>
      <c r="E13" s="89" t="s">
        <v>137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2"/>
      <c r="S13" s="172"/>
      <c r="T13" s="172"/>
      <c r="U13" s="172"/>
      <c r="V13" s="26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38"/>
      <c r="AL13" s="165"/>
      <c r="AM13" s="165"/>
      <c r="AN13" s="165"/>
      <c r="AO13" s="165"/>
      <c r="AP13" s="165"/>
      <c r="AQ13" s="165"/>
      <c r="AR13" s="165"/>
      <c r="AS13" s="39"/>
      <c r="AT13" s="221"/>
    </row>
    <row r="14" spans="1:51" ht="18" customHeight="1">
      <c r="A14" s="77"/>
      <c r="B14" s="78"/>
      <c r="C14" s="134" t="s">
        <v>138</v>
      </c>
      <c r="D14" s="117"/>
      <c r="E14" s="117" t="s">
        <v>139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0"/>
      <c r="AP14" s="170"/>
      <c r="AQ14" s="170"/>
      <c r="AR14" s="170"/>
      <c r="AS14" s="171"/>
      <c r="AT14" s="221"/>
    </row>
    <row r="15" spans="1:51" ht="15" customHeight="1">
      <c r="A15" s="123" t="s">
        <v>97</v>
      </c>
      <c r="B15" s="78"/>
      <c r="C15" s="139" t="s">
        <v>136</v>
      </c>
      <c r="D15" s="89"/>
      <c r="E15" s="89" t="s">
        <v>137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7" t="s">
        <v>7</v>
      </c>
      <c r="Q15" s="68"/>
      <c r="R15" s="135" t="s">
        <v>145</v>
      </c>
      <c r="S15" s="87"/>
      <c r="T15" s="87"/>
      <c r="U15" s="87"/>
      <c r="V15" s="27" t="s">
        <v>8</v>
      </c>
      <c r="W15" s="85" t="s">
        <v>146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5" t="s">
        <v>9</v>
      </c>
      <c r="AL15" s="126" t="s">
        <v>158</v>
      </c>
      <c r="AM15" s="127"/>
      <c r="AN15" s="127"/>
      <c r="AO15" s="127"/>
      <c r="AP15" s="127"/>
      <c r="AQ15" s="127"/>
      <c r="AR15" s="127"/>
      <c r="AS15" s="36" t="s">
        <v>10</v>
      </c>
      <c r="AT15" s="220">
        <v>61</v>
      </c>
    </row>
    <row r="16" spans="1:51" ht="18" customHeight="1">
      <c r="A16" s="77"/>
      <c r="B16" s="78"/>
      <c r="C16" s="134" t="s">
        <v>138</v>
      </c>
      <c r="D16" s="117"/>
      <c r="E16" s="117" t="s">
        <v>139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8" t="s">
        <v>157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8"/>
      <c r="AK16" s="130" t="s">
        <v>159</v>
      </c>
      <c r="AL16" s="131"/>
      <c r="AM16" s="131"/>
      <c r="AN16" s="131"/>
      <c r="AO16" s="37" t="s">
        <v>8</v>
      </c>
      <c r="AP16" s="132" t="s">
        <v>160</v>
      </c>
      <c r="AQ16" s="131"/>
      <c r="AR16" s="131"/>
      <c r="AS16" s="133"/>
      <c r="AT16" s="220"/>
    </row>
    <row r="17" spans="1:46" ht="14.45" customHeight="1">
      <c r="A17" s="77" t="s">
        <v>0</v>
      </c>
      <c r="B17" s="78"/>
      <c r="C17" s="140" t="s">
        <v>157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4.45" customHeight="1">
      <c r="A18" s="77"/>
      <c r="B18" s="78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65" customHeight="1">
      <c r="A19" s="77" t="s">
        <v>1</v>
      </c>
      <c r="B19" s="78"/>
      <c r="C19" s="141" t="s">
        <v>209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65" customHeight="1">
      <c r="A20" s="77"/>
      <c r="B20" s="78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65" customHeight="1">
      <c r="A21" s="77" t="s">
        <v>84</v>
      </c>
      <c r="B21" s="78"/>
      <c r="C21" s="53" t="s">
        <v>210</v>
      </c>
      <c r="D21" s="54"/>
      <c r="E21" s="57">
        <v>7176</v>
      </c>
      <c r="F21" s="57"/>
      <c r="G21" s="57">
        <v>6787</v>
      </c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6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129</v>
      </c>
      <c r="B23" s="120" t="s">
        <v>85</v>
      </c>
      <c r="C23" s="142" t="s">
        <v>104</v>
      </c>
      <c r="D23" s="143"/>
      <c r="E23" s="144" t="s">
        <v>105</v>
      </c>
      <c r="F23" s="145"/>
      <c r="G23" s="120" t="s">
        <v>86</v>
      </c>
      <c r="H23" s="120"/>
      <c r="I23" s="120" t="s">
        <v>87</v>
      </c>
      <c r="J23" s="120"/>
      <c r="K23" s="120"/>
      <c r="L23" s="120"/>
      <c r="M23" s="120" t="s">
        <v>88</v>
      </c>
      <c r="N23" s="120"/>
      <c r="O23" s="120"/>
      <c r="P23" s="195" t="s">
        <v>98</v>
      </c>
      <c r="Q23" s="120"/>
      <c r="R23" s="120"/>
      <c r="S23" s="120"/>
      <c r="T23" s="14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8"/>
      <c r="C24" s="151" t="s">
        <v>102</v>
      </c>
      <c r="D24" s="152"/>
      <c r="E24" s="153" t="s">
        <v>103</v>
      </c>
      <c r="F24" s="154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10"/>
      <c r="U24" s="1"/>
      <c r="V24" s="1"/>
      <c r="W24" s="1"/>
      <c r="X24" s="1"/>
      <c r="Y24" s="136" t="s">
        <v>99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149999999999999" customHeight="1">
      <c r="A25" s="109">
        <v>1</v>
      </c>
      <c r="B25" s="111">
        <v>1</v>
      </c>
      <c r="C25" s="113" t="s">
        <v>161</v>
      </c>
      <c r="D25" s="89"/>
      <c r="E25" s="114" t="s">
        <v>162</v>
      </c>
      <c r="F25" s="90"/>
      <c r="G25" s="100">
        <v>6</v>
      </c>
      <c r="H25" s="96"/>
      <c r="I25" s="94" t="s">
        <v>163</v>
      </c>
      <c r="J25" s="95"/>
      <c r="K25" s="95"/>
      <c r="L25" s="96"/>
      <c r="M25" s="100">
        <v>524162543</v>
      </c>
      <c r="N25" s="95"/>
      <c r="O25" s="96"/>
      <c r="P25" s="100">
        <v>157</v>
      </c>
      <c r="Q25" s="95"/>
      <c r="R25" s="95"/>
      <c r="S25" s="95"/>
      <c r="T25" s="101"/>
      <c r="U25" s="1"/>
      <c r="V25" s="1"/>
      <c r="W25" s="1"/>
      <c r="X25" s="1"/>
      <c r="Y25" s="103">
        <v>13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164</v>
      </c>
      <c r="D26" s="117"/>
      <c r="E26" s="118" t="s">
        <v>165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149999999999999" customHeight="1">
      <c r="A27" s="109">
        <v>2</v>
      </c>
      <c r="B27" s="111">
        <v>2</v>
      </c>
      <c r="C27" s="113" t="s">
        <v>166</v>
      </c>
      <c r="D27" s="89"/>
      <c r="E27" s="114" t="s">
        <v>167</v>
      </c>
      <c r="F27" s="90"/>
      <c r="G27" s="100">
        <v>6</v>
      </c>
      <c r="H27" s="96"/>
      <c r="I27" s="94" t="s">
        <v>168</v>
      </c>
      <c r="J27" s="95"/>
      <c r="K27" s="95"/>
      <c r="L27" s="96"/>
      <c r="M27" s="100">
        <v>523932673</v>
      </c>
      <c r="N27" s="95"/>
      <c r="O27" s="96"/>
      <c r="P27" s="100">
        <v>152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169</v>
      </c>
      <c r="D28" s="117"/>
      <c r="E28" s="118" t="s">
        <v>170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149999999999999" customHeight="1">
      <c r="A29" s="109">
        <v>3</v>
      </c>
      <c r="B29" s="125">
        <v>3</v>
      </c>
      <c r="C29" s="113" t="s">
        <v>171</v>
      </c>
      <c r="D29" s="89"/>
      <c r="E29" s="114" t="s">
        <v>172</v>
      </c>
      <c r="F29" s="90"/>
      <c r="G29" s="100">
        <v>6</v>
      </c>
      <c r="H29" s="96"/>
      <c r="I29" s="94" t="s">
        <v>173</v>
      </c>
      <c r="J29" s="95"/>
      <c r="K29" s="95"/>
      <c r="L29" s="96"/>
      <c r="M29" s="100">
        <v>520601725</v>
      </c>
      <c r="N29" s="95"/>
      <c r="O29" s="96"/>
      <c r="P29" s="100">
        <v>158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174</v>
      </c>
      <c r="D30" s="117"/>
      <c r="E30" s="118" t="s">
        <v>175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149999999999999" customHeight="1" thickBot="1">
      <c r="A31" s="109">
        <v>4</v>
      </c>
      <c r="B31" s="111">
        <v>4</v>
      </c>
      <c r="C31" s="113" t="s">
        <v>176</v>
      </c>
      <c r="D31" s="89"/>
      <c r="E31" s="114" t="s">
        <v>177</v>
      </c>
      <c r="F31" s="90"/>
      <c r="G31" s="100">
        <v>6</v>
      </c>
      <c r="H31" s="96"/>
      <c r="I31" s="94" t="s">
        <v>178</v>
      </c>
      <c r="J31" s="95"/>
      <c r="K31" s="95"/>
      <c r="L31" s="96"/>
      <c r="M31" s="100">
        <v>523171560</v>
      </c>
      <c r="N31" s="95"/>
      <c r="O31" s="96"/>
      <c r="P31" s="100">
        <v>133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23"/>
    </row>
    <row r="32" spans="1:46" ht="20.100000000000001" customHeight="1">
      <c r="A32" s="110"/>
      <c r="B32" s="112"/>
      <c r="C32" s="116" t="s">
        <v>179</v>
      </c>
      <c r="D32" s="117"/>
      <c r="E32" s="118" t="s">
        <v>180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6" t="s">
        <v>128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149999999999999" customHeight="1">
      <c r="A33" s="109">
        <v>5</v>
      </c>
      <c r="B33" s="111">
        <v>5</v>
      </c>
      <c r="C33" s="113" t="s">
        <v>181</v>
      </c>
      <c r="D33" s="89"/>
      <c r="E33" s="114" t="s">
        <v>182</v>
      </c>
      <c r="F33" s="90"/>
      <c r="G33" s="100">
        <v>6</v>
      </c>
      <c r="H33" s="96"/>
      <c r="I33" s="94" t="s">
        <v>163</v>
      </c>
      <c r="J33" s="95"/>
      <c r="K33" s="95"/>
      <c r="L33" s="96"/>
      <c r="M33" s="100">
        <v>524659074</v>
      </c>
      <c r="N33" s="95"/>
      <c r="O33" s="96"/>
      <c r="P33" s="100">
        <v>152</v>
      </c>
      <c r="Q33" s="95"/>
      <c r="R33" s="95"/>
      <c r="S33" s="95"/>
      <c r="T33" s="101"/>
      <c r="U33" s="1"/>
      <c r="V33" s="1"/>
      <c r="W33" s="1"/>
      <c r="X33" s="1"/>
      <c r="Y33" s="206">
        <v>3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183</v>
      </c>
      <c r="D34" s="117"/>
      <c r="E34" s="118" t="s">
        <v>184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7"/>
      <c r="Z34" s="208"/>
      <c r="AA34" s="208"/>
      <c r="AB34" s="208"/>
      <c r="AC34" s="208"/>
      <c r="AD34" s="208"/>
      <c r="AE34" s="208"/>
      <c r="AF34" s="208"/>
      <c r="AG34" s="20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149999999999999" customHeight="1">
      <c r="A35" s="109">
        <v>6</v>
      </c>
      <c r="B35" s="111">
        <v>6</v>
      </c>
      <c r="C35" s="113" t="s">
        <v>185</v>
      </c>
      <c r="D35" s="89"/>
      <c r="E35" s="114" t="s">
        <v>167</v>
      </c>
      <c r="F35" s="90"/>
      <c r="G35" s="100">
        <v>6</v>
      </c>
      <c r="H35" s="96"/>
      <c r="I35" s="94" t="s">
        <v>186</v>
      </c>
      <c r="J35" s="95"/>
      <c r="K35" s="95"/>
      <c r="L35" s="96"/>
      <c r="M35" s="100">
        <v>525229597</v>
      </c>
      <c r="N35" s="95"/>
      <c r="O35" s="96"/>
      <c r="P35" s="100">
        <v>154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187</v>
      </c>
      <c r="D36" s="117"/>
      <c r="E36" s="118" t="s">
        <v>188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149999999999999" customHeight="1">
      <c r="A37" s="109">
        <v>7</v>
      </c>
      <c r="B37" s="111">
        <v>7</v>
      </c>
      <c r="C37" s="113" t="s">
        <v>189</v>
      </c>
      <c r="D37" s="89"/>
      <c r="E37" s="114" t="s">
        <v>190</v>
      </c>
      <c r="F37" s="90"/>
      <c r="G37" s="100">
        <v>6</v>
      </c>
      <c r="H37" s="96"/>
      <c r="I37" s="94" t="s">
        <v>191</v>
      </c>
      <c r="J37" s="95"/>
      <c r="K37" s="95"/>
      <c r="L37" s="96"/>
      <c r="M37" s="100">
        <v>525474614</v>
      </c>
      <c r="N37" s="95"/>
      <c r="O37" s="96"/>
      <c r="P37" s="100">
        <v>159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192</v>
      </c>
      <c r="D38" s="117"/>
      <c r="E38" s="118" t="s">
        <v>193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149999999999999" customHeight="1">
      <c r="A39" s="109">
        <v>8</v>
      </c>
      <c r="B39" s="111">
        <v>8</v>
      </c>
      <c r="C39" s="113" t="s">
        <v>194</v>
      </c>
      <c r="D39" s="89"/>
      <c r="E39" s="114" t="s">
        <v>195</v>
      </c>
      <c r="F39" s="90"/>
      <c r="G39" s="100">
        <v>5</v>
      </c>
      <c r="H39" s="96"/>
      <c r="I39" s="94" t="s">
        <v>196</v>
      </c>
      <c r="J39" s="95"/>
      <c r="K39" s="95"/>
      <c r="L39" s="96"/>
      <c r="M39" s="100">
        <v>522668429</v>
      </c>
      <c r="N39" s="95"/>
      <c r="O39" s="96"/>
      <c r="P39" s="100">
        <v>158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197</v>
      </c>
      <c r="D40" s="117"/>
      <c r="E40" s="118" t="s">
        <v>198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149999999999999" customHeight="1">
      <c r="A41" s="109">
        <v>9</v>
      </c>
      <c r="B41" s="111">
        <v>9</v>
      </c>
      <c r="C41" s="113" t="s">
        <v>199</v>
      </c>
      <c r="D41" s="89"/>
      <c r="E41" s="114" t="s">
        <v>200</v>
      </c>
      <c r="F41" s="90"/>
      <c r="G41" s="100">
        <v>5</v>
      </c>
      <c r="H41" s="96"/>
      <c r="I41" s="94" t="s">
        <v>196</v>
      </c>
      <c r="J41" s="95"/>
      <c r="K41" s="95"/>
      <c r="L41" s="96"/>
      <c r="M41" s="100">
        <v>525331276</v>
      </c>
      <c r="N41" s="95"/>
      <c r="O41" s="96"/>
      <c r="P41" s="100">
        <v>136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201</v>
      </c>
      <c r="D42" s="117"/>
      <c r="E42" s="118" t="s">
        <v>202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149999999999999" customHeight="1">
      <c r="A43" s="109">
        <v>10</v>
      </c>
      <c r="B43" s="111">
        <v>10</v>
      </c>
      <c r="C43" s="113" t="s">
        <v>203</v>
      </c>
      <c r="D43" s="89"/>
      <c r="E43" s="114" t="s">
        <v>204</v>
      </c>
      <c r="F43" s="90"/>
      <c r="G43" s="100">
        <v>5</v>
      </c>
      <c r="H43" s="96"/>
      <c r="I43" s="94" t="s">
        <v>205</v>
      </c>
      <c r="J43" s="95"/>
      <c r="K43" s="95"/>
      <c r="L43" s="96"/>
      <c r="M43" s="100">
        <v>525331108</v>
      </c>
      <c r="N43" s="95"/>
      <c r="O43" s="96"/>
      <c r="P43" s="100">
        <v>135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206</v>
      </c>
      <c r="D44" s="117"/>
      <c r="E44" s="118" t="s">
        <v>207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149999999999999" customHeight="1">
      <c r="A45" s="109">
        <v>11</v>
      </c>
      <c r="B45" s="111"/>
      <c r="C45" s="139"/>
      <c r="D45" s="89"/>
      <c r="E45" s="89"/>
      <c r="F45" s="90"/>
      <c r="G45" s="100"/>
      <c r="H45" s="96"/>
      <c r="I45" s="100"/>
      <c r="J45" s="95"/>
      <c r="K45" s="95"/>
      <c r="L45" s="96"/>
      <c r="M45" s="100"/>
      <c r="N45" s="95"/>
      <c r="O45" s="96"/>
      <c r="P45" s="100"/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34"/>
      <c r="D46" s="117"/>
      <c r="E46" s="117"/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149999999999999" customHeight="1">
      <c r="A47" s="109">
        <v>12</v>
      </c>
      <c r="B47" s="111"/>
      <c r="C47" s="139"/>
      <c r="D47" s="89"/>
      <c r="E47" s="89"/>
      <c r="F47" s="90"/>
      <c r="G47" s="100"/>
      <c r="H47" s="96"/>
      <c r="I47" s="100"/>
      <c r="J47" s="95"/>
      <c r="K47" s="95"/>
      <c r="L47" s="96"/>
      <c r="M47" s="100"/>
      <c r="N47" s="95"/>
      <c r="O47" s="96"/>
      <c r="P47" s="100"/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8"/>
      <c r="B48" s="159"/>
      <c r="C48" s="160"/>
      <c r="D48" s="161"/>
      <c r="E48" s="161"/>
      <c r="F48" s="162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149999999999999" customHeight="1">
      <c r="A49" s="77">
        <v>13</v>
      </c>
      <c r="B49" s="111"/>
      <c r="C49" s="139"/>
      <c r="D49" s="89"/>
      <c r="E49" s="89"/>
      <c r="F49" s="90"/>
      <c r="G49" s="100"/>
      <c r="H49" s="96"/>
      <c r="I49" s="100"/>
      <c r="J49" s="95"/>
      <c r="K49" s="95"/>
      <c r="L49" s="96"/>
      <c r="M49" s="100"/>
      <c r="N49" s="95"/>
      <c r="O49" s="96"/>
      <c r="P49" s="100"/>
      <c r="Q49" s="95"/>
      <c r="R49" s="95"/>
      <c r="S49" s="95"/>
      <c r="T49" s="10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112"/>
      <c r="C50" s="134"/>
      <c r="D50" s="117"/>
      <c r="E50" s="117"/>
      <c r="F50" s="119"/>
      <c r="G50" s="97"/>
      <c r="H50" s="99"/>
      <c r="I50" s="97"/>
      <c r="J50" s="98"/>
      <c r="K50" s="98"/>
      <c r="L50" s="99"/>
      <c r="M50" s="97"/>
      <c r="N50" s="98"/>
      <c r="O50" s="99"/>
      <c r="P50" s="97"/>
      <c r="Q50" s="98"/>
      <c r="R50" s="98"/>
      <c r="S50" s="98"/>
      <c r="T50" s="10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149999999999999" customHeight="1">
      <c r="A51" s="77">
        <v>14</v>
      </c>
      <c r="B51" s="111"/>
      <c r="C51" s="139"/>
      <c r="D51" s="89"/>
      <c r="E51" s="89"/>
      <c r="F51" s="90"/>
      <c r="G51" s="100"/>
      <c r="H51" s="96"/>
      <c r="I51" s="100"/>
      <c r="J51" s="95"/>
      <c r="K51" s="95"/>
      <c r="L51" s="96"/>
      <c r="M51" s="100"/>
      <c r="N51" s="95"/>
      <c r="O51" s="96"/>
      <c r="P51" s="100"/>
      <c r="Q51" s="95"/>
      <c r="R51" s="95"/>
      <c r="S51" s="95"/>
      <c r="T51" s="10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15"/>
      <c r="C52" s="216"/>
      <c r="D52" s="217"/>
      <c r="E52" s="217"/>
      <c r="F52" s="218"/>
      <c r="G52" s="213"/>
      <c r="H52" s="214"/>
      <c r="I52" s="213"/>
      <c r="J52" s="208"/>
      <c r="K52" s="208"/>
      <c r="L52" s="214"/>
      <c r="M52" s="213"/>
      <c r="N52" s="208"/>
      <c r="O52" s="214"/>
      <c r="P52" s="213"/>
      <c r="Q52" s="208"/>
      <c r="R52" s="208"/>
      <c r="S52" s="208"/>
      <c r="T52" s="20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101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47"/>
      <c r="U54" s="2"/>
      <c r="V54" s="173" t="s">
        <v>119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15" customHeight="1" thickBot="1">
      <c r="A55" s="148" t="s">
        <v>208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22">
        <f>LEN(A55)</f>
        <v>16</v>
      </c>
      <c r="W55" s="223"/>
      <c r="X55" s="223"/>
      <c r="Y55" s="223"/>
      <c r="Z55" s="223"/>
      <c r="AA55" s="223"/>
      <c r="AB55" s="223"/>
      <c r="AC55" s="223"/>
      <c r="AD55" s="223"/>
      <c r="AE55" s="223"/>
      <c r="AF55" s="22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8" workbookViewId="0">
      <selection activeCell="A24" sqref="A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11</v>
      </c>
      <c r="B1" s="225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25"/>
      <c r="B2" s="22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6" t="s">
        <v>18</v>
      </c>
      <c r="B4" s="227"/>
      <c r="C4" s="227"/>
      <c r="D4" s="227"/>
      <c r="E4" s="227"/>
      <c r="F4" s="227"/>
      <c r="G4" s="228"/>
      <c r="H4" s="5" t="s">
        <v>19</v>
      </c>
      <c r="I4" s="5" t="s">
        <v>20</v>
      </c>
      <c r="J4" s="229" t="s">
        <v>69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入力!Y25</f>
        <v>13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22008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幕張本郷</v>
      </c>
      <c r="T7" s="13"/>
      <c r="U7" s="13">
        <f>IF(入力!C4="","",入力!C4)</f>
        <v>434718954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髙橋</v>
      </c>
      <c r="D16" s="13" t="str">
        <f>IF(入力!E8="","",入力!E8)</f>
        <v>直美</v>
      </c>
      <c r="E16" s="13" t="str">
        <f>IF(入力!C7="","",入力!C7)</f>
        <v>タカハシ</v>
      </c>
      <c r="F16" s="13" t="str">
        <f>IF(入力!E7="","",入力!E7)</f>
        <v>ナオミ</v>
      </c>
      <c r="G16" s="13">
        <f>IF(入力!G7="","",入力!G7)</f>
        <v>508325975</v>
      </c>
      <c r="H16" s="13" t="str">
        <f>IF(入力!J7="","",入力!J7)</f>
        <v/>
      </c>
      <c r="I16" s="13" t="str">
        <f>IF(入力!M7="","",入力!M7)</f>
        <v>0200759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２６１</v>
      </c>
      <c r="S16" s="13" t="str">
        <f>IF(入力!W7="","",入力!W7)</f>
        <v>００２５</v>
      </c>
      <c r="T16" s="13" t="str">
        <f>IF(入力!P8="","",入力!P8)</f>
        <v>千葉県千葉市美浜区浜田１－４－５２２</v>
      </c>
      <c r="U16" s="13" t="str">
        <f>IF(入力!AL7="","",入力!AL7)</f>
        <v>０９０</v>
      </c>
      <c r="V16" s="13" t="str">
        <f>IF(入力!AK8="","",入力!AK8)</f>
        <v>７１７６</v>
      </c>
      <c r="W16" s="13" t="str">
        <f>IF(入力!AP8="","",入力!AP8)</f>
        <v>６７８７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小坂</v>
      </c>
      <c r="D17" s="13" t="str">
        <f>IF(入力!E10="","",入力!E10)</f>
        <v>真</v>
      </c>
      <c r="E17" s="13" t="str">
        <f>IF(入力!C9="","",入力!C9)</f>
        <v>コサカ</v>
      </c>
      <c r="F17" s="13" t="str">
        <f>IF(入力!E9="","",入力!E9)</f>
        <v>マコト</v>
      </c>
      <c r="G17" s="13">
        <f>IF(入力!G9="","",入力!G9)</f>
        <v>512577936</v>
      </c>
      <c r="H17" s="13" t="str">
        <f>IF(入力!J9="","",入力!J9)</f>
        <v/>
      </c>
      <c r="I17" s="13" t="str">
        <f>IF(入力!M9="","",入力!M9)</f>
        <v>0364188</v>
      </c>
      <c r="J17" s="13"/>
      <c r="K17" s="13"/>
      <c r="L17" s="13">
        <f>IF(入力!AT9="","",入力!AT9)</f>
        <v>70</v>
      </c>
      <c r="M17" s="13"/>
      <c r="N17" s="13"/>
      <c r="O17" s="13"/>
      <c r="P17" s="13"/>
      <c r="Q17" s="13"/>
      <c r="R17" s="13" t="str">
        <f>IF(入力!R9="","",入力!R9)</f>
        <v>１３３</v>
      </c>
      <c r="S17" s="13" t="str">
        <f>IF(入力!W9="","",入力!W9)</f>
        <v>００４４</v>
      </c>
      <c r="T17" s="13" t="str">
        <f>IF(入力!P10="","",入力!P10)</f>
        <v>東京都江戸川区本一色３－３７－６</v>
      </c>
      <c r="U17" s="13" t="str">
        <f>IF(入力!AL9="","",入力!AL9)</f>
        <v>０９０</v>
      </c>
      <c r="V17" s="13" t="str">
        <f>IF(入力!AK10="","",入力!AK10)</f>
        <v>２２４０</v>
      </c>
      <c r="W17" s="13" t="str">
        <f>IF(入力!AP10="","",入力!AP10)</f>
        <v>０８７９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入力!C14</f>
        <v>髙橋</v>
      </c>
      <c r="D22" s="13" t="str">
        <f>入力!E14</f>
        <v>直美</v>
      </c>
      <c r="E22" s="13" t="str">
        <f>入力!C13</f>
        <v>タカハシ</v>
      </c>
      <c r="F22" s="13" t="str">
        <f>入力!E13</f>
        <v>ナオミ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>090</v>
      </c>
      <c r="O22" s="13">
        <f>IF(入力!E21="","",入力!E21)</f>
        <v>7176</v>
      </c>
      <c r="P22" s="13">
        <f>IF(入力!G21="","",入力!G21)</f>
        <v>6787</v>
      </c>
      <c r="Q22" s="13"/>
      <c r="R22" s="13" t="str">
        <f>IF(入力!R15="","",入力!R15)</f>
        <v>２６１</v>
      </c>
      <c r="S22" s="13" t="str">
        <f>IF(入力!W15="","",入力!W15)</f>
        <v>００２５</v>
      </c>
      <c r="T22" s="13" t="str">
        <f>IF(入力!P16="","",入力!P16)</f>
        <v>千葉県千葉市美浜区浜田１－４－５２２</v>
      </c>
      <c r="U22" s="13" t="str">
        <f>IF(入力!AL15="","",入力!AL15)</f>
        <v>０４３</v>
      </c>
      <c r="V22" s="13" t="str">
        <f>IF(入力!AK16="","",入力!AK16)</f>
        <v>３５０</v>
      </c>
      <c r="W22" s="13" t="str">
        <f>IF(入力!AP16="","",入力!AP16)</f>
        <v>３９８８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入力!C16</f>
        <v>髙橋</v>
      </c>
      <c r="D23" s="13" t="str">
        <f>入力!E16</f>
        <v>直美</v>
      </c>
      <c r="E23" s="13" t="str">
        <f>入力!C15</f>
        <v>タカハシ</v>
      </c>
      <c r="F23" s="13" t="str">
        <f>入力!E15</f>
        <v>ナオミ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由利</v>
      </c>
      <c r="D24" s="51" t="str">
        <f>VLOOKUP($B$51,$A$53:$F$352,4)</f>
        <v>清香</v>
      </c>
      <c r="E24" s="51" t="str">
        <f>VLOOKUP($B$51,$A$53:$F$352,5)</f>
        <v>ユリ</v>
      </c>
      <c r="F24" s="51" t="str">
        <f>VLOOKUP($B$51,$A$53:$F$352,6)</f>
        <v>サヤカ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IF(入力!Y33="","",入力!Y33)</f>
        <v>3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伊集</v>
      </c>
      <c r="D53" s="13" t="str">
        <f>IF(入力!E26="","",入力!E26)</f>
        <v>乙葉</v>
      </c>
      <c r="E53" s="13" t="str">
        <f>IF(入力!C25="","",入力!C25)</f>
        <v>イジュ</v>
      </c>
      <c r="F53" s="13" t="str">
        <f>IF(入力!E25="","",入力!E25)</f>
        <v>オトハ</v>
      </c>
      <c r="G53" s="13">
        <f>IF(入力!M25="","",入力!M25)</f>
        <v>524162543</v>
      </c>
      <c r="H53" s="13" t="str">
        <f>IF(入力!I25="","",入力!I25)</f>
        <v>千葉市立西の谷小学校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日花里</v>
      </c>
      <c r="E54" s="13" t="str">
        <f>IF(入力!C27="","",入力!C27)</f>
        <v>イトウ</v>
      </c>
      <c r="F54" s="13" t="str">
        <f>IF(入力!E27="","",入力!E27)</f>
        <v>ヒカリ</v>
      </c>
      <c r="G54" s="13">
        <f>IF(入力!M27="","",入力!M27)</f>
        <v>523932673</v>
      </c>
      <c r="H54" s="13" t="str">
        <f>IF(入力!I27="","",入力!I27)</f>
        <v>千葉市立上の台小学校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由利</v>
      </c>
      <c r="D55" s="13" t="str">
        <f>IF(入力!E30="","",入力!E30)</f>
        <v>清香</v>
      </c>
      <c r="E55" s="13" t="str">
        <f>IF(入力!C29="","",入力!C29)</f>
        <v>ユリ</v>
      </c>
      <c r="F55" s="13" t="str">
        <f>IF(入力!E29="","",入力!E29)</f>
        <v>サヤカ</v>
      </c>
      <c r="G55" s="13">
        <f>IF(入力!M29="","",入力!M29)</f>
        <v>520601725</v>
      </c>
      <c r="H55" s="13" t="str">
        <f>IF(入力!I29="","",入力!I29)</f>
        <v>千葉市立花園小学校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尾崎</v>
      </c>
      <c r="D56" s="13" t="str">
        <f>IF(入力!E32="","",入力!E32)</f>
        <v>陽香</v>
      </c>
      <c r="E56" s="13" t="str">
        <f>IF(入力!C31="","",入力!C31)</f>
        <v>オザキ</v>
      </c>
      <c r="F56" s="13" t="str">
        <f>IF(入力!E31="","",入力!E31)</f>
        <v>ハルカ</v>
      </c>
      <c r="G56" s="13">
        <f>IF(入力!M31="","",入力!M31)</f>
        <v>523171560</v>
      </c>
      <c r="H56" s="13" t="str">
        <f>IF(入力!I31="","",入力!I31)</f>
        <v>千葉市立真砂西小学校</v>
      </c>
      <c r="I56" s="13">
        <f>IF(入力!G31="","",入力!G31)</f>
        <v>6</v>
      </c>
      <c r="J56" s="13">
        <f>IF(入力!P31="","",入力!P31)</f>
        <v>133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長山</v>
      </c>
      <c r="D57" s="13" t="str">
        <f>IF(入力!E34="","",入力!E34)</f>
        <v>雛乃</v>
      </c>
      <c r="E57" s="13" t="str">
        <f>IF(入力!C33="","",入力!C33)</f>
        <v>ナガヤマ</v>
      </c>
      <c r="F57" s="13" t="str">
        <f>IF(入力!E33="","",入力!E33)</f>
        <v>ヒナノ</v>
      </c>
      <c r="G57" s="13">
        <f>IF(入力!M33="","",入力!M33)</f>
        <v>524659074</v>
      </c>
      <c r="H57" s="13" t="str">
        <f>IF(入力!I33="","",入力!I33)</f>
        <v>千葉市立西の谷小学校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陽香理</v>
      </c>
      <c r="E58" s="13" t="str">
        <f>IF(入力!C35="","",入力!C35)</f>
        <v>ヤマモト</v>
      </c>
      <c r="F58" s="13" t="str">
        <f>IF(入力!E35="","",入力!E35)</f>
        <v>ヒカリ</v>
      </c>
      <c r="G58" s="13">
        <f>IF(入力!M35="","",入力!M35)</f>
        <v>525229597</v>
      </c>
      <c r="H58" s="13" t="str">
        <f>IF(入力!I35="","",入力!I35)</f>
        <v>千葉市立打瀬小学校</v>
      </c>
      <c r="I58" s="13">
        <f>IF(入力!G35="","",入力!G35)</f>
        <v>6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原田</v>
      </c>
      <c r="D59" s="13" t="str">
        <f>IF(入力!E38="","",入力!E38)</f>
        <v>花</v>
      </c>
      <c r="E59" s="13" t="str">
        <f>IF(入力!C37="","",入力!C37)</f>
        <v>ハラダ</v>
      </c>
      <c r="F59" s="13" t="str">
        <f>IF(入力!E37="","",入力!E37)</f>
        <v>ハナ</v>
      </c>
      <c r="G59" s="13">
        <f>IF(入力!M37="","",入力!M37)</f>
        <v>525474614</v>
      </c>
      <c r="H59" s="13" t="str">
        <f>IF(入力!I37="","",入力!I37)</f>
        <v>千葉市立幕張南小学校</v>
      </c>
      <c r="I59" s="13">
        <f>IF(入力!G37="","",入力!G37)</f>
        <v>6</v>
      </c>
      <c r="J59" s="13">
        <f>IF(入力!P37="","",入力!P37)</f>
        <v>159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川村</v>
      </c>
      <c r="D60" s="13" t="str">
        <f>IF(入力!E40="","",入力!E40)</f>
        <v>柚陽</v>
      </c>
      <c r="E60" s="13" t="str">
        <f>IF(入力!C39="","",入力!C39)</f>
        <v>カワムラ</v>
      </c>
      <c r="F60" s="13" t="str">
        <f>IF(入力!E39="","",入力!E39)</f>
        <v>ユズヒ</v>
      </c>
      <c r="G60" s="13">
        <f>IF(入力!M39="","",入力!M39)</f>
        <v>522668429</v>
      </c>
      <c r="H60" s="13" t="str">
        <f>IF(入力!I39="","",入力!I39)</f>
        <v>千葉市立磯辺小学校</v>
      </c>
      <c r="I60" s="13">
        <f>IF(入力!G39="","",入力!G39)</f>
        <v>5</v>
      </c>
      <c r="J60" s="13">
        <f>IF(入力!P39="","",入力!P39)</f>
        <v>158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三谷</v>
      </c>
      <c r="D61" s="13" t="str">
        <f>IF(入力!E42="","",入力!E42)</f>
        <v>茉梨子</v>
      </c>
      <c r="E61" s="13" t="str">
        <f>IF(入力!C41="","",入力!C41)</f>
        <v>ミタニ</v>
      </c>
      <c r="F61" s="13" t="str">
        <f>IF(入力!E41="","",入力!E41)</f>
        <v>マリコ</v>
      </c>
      <c r="G61" s="13">
        <f>IF(入力!M41="","",入力!M41)</f>
        <v>525331276</v>
      </c>
      <c r="H61" s="13" t="str">
        <f>IF(入力!I41="","",入力!I41)</f>
        <v>千葉市立磯辺小学校</v>
      </c>
      <c r="I61" s="13">
        <f>IF(入力!G41="","",入力!G41)</f>
        <v>5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木地谷</v>
      </c>
      <c r="D62" s="13" t="str">
        <f>IF(入力!E44="","",入力!E44)</f>
        <v>柚花</v>
      </c>
      <c r="E62" s="13" t="str">
        <f>IF(入力!C43="","",入力!C43)</f>
        <v>キジタニ</v>
      </c>
      <c r="F62" s="13" t="str">
        <f>IF(入力!E43="","",入力!E43)</f>
        <v>ユズカ</v>
      </c>
      <c r="G62" s="13">
        <f>IF(入力!M43="","",入力!M43)</f>
        <v>525331108</v>
      </c>
      <c r="H62" s="13" t="str">
        <f>IF(入力!I43="","",入力!I43)</f>
        <v>千葉市立磯辺第三小学校</v>
      </c>
      <c r="I62" s="13">
        <f>IF(入力!G43="","",入力!G43)</f>
        <v>5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2025-05-20T11:57:30Z</dcterms:modified>
</cp:coreProperties>
</file>