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60bc14ad57b4931/デスクトップ/"/>
    </mc:Choice>
  </mc:AlternateContent>
  <xr:revisionPtr revIDLastSave="2" documentId="8_{44347644-D898-4EA6-9DB9-2DAC5FFFCF7A}" xr6:coauthVersionLast="47" xr6:coauthVersionMax="47" xr10:uidLastSave="{6C96BFC3-1E90-4459-8E2A-64CC4F10D469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<sst xmlns="http://schemas.openxmlformats.org/spreadsheetml/2006/main" count="298" uniqueCount="222">
  <si>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</si>
  <si>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</si>
  <si>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</si>
  <si>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</si>
  <si>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</si>
  <si>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</si>
  <si>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</si>
  <si>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</si>
  <si>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</si>
  <si>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</si>
  <si>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</si>
  <si>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</si>
  <si>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</si>
  <si>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</si>
  <si>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</si>
  <si>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</si>
  <si>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</si>
  <si>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</si>
  <si>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</si>
  <si>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</si>
  <si>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</si>
  <si>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</si>
  <si>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</si>
  <si>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</si>
  <si>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</si>
  <si>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</si>
  <si>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</si>
  <si>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</si>
  <si>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</si>
  <si>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</si>
  <si>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</si>
  <si>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</si>
  <si>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</si>
  <si>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</si>
  <si>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</si>
  <si>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</si>
  <si>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</si>
  <si>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</si>
  <si>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</si>
  <si>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</si>
  <si>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</si>
  <si>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</si>
  <si>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</si>
  <si>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</si>
  <si>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</si>
  <si>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</si>
  <si>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</si>
  <si>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</si>
  <si>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</si>
  <si>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</si>
  <si>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</si>
  <si>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</si>
  <si>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</si>
  <si>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</si>
  <si>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</si>
  <si>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</si>
  <si>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</si>
  <si>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</si>
  <si>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</si>
  <si>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</si>
  <si>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</si>
  <si>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</si>
  <si>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</si>
  <si>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</si>
  <si>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</si>
  <si>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</si>
  <si>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</si>
  <si>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</si>
  <si>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</si>
  <si>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</si>
  <si>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</si>
  <si>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</si>
  <si>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</si>
  <si>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</si>
  <si>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</si>
  <si>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</si>
  <si>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</si>
  <si>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</si>
  <si>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</si>
  <si>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</si>
  <si>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</si>
  <si>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</si>
  <si>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</si>
  <si>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</si>
  <si>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</si>
  <si>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</si>
  <si>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</si>
  <si>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</si>
  <si>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</si>
  <si>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</si>
  <si>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</si>
  <si>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</si>
  <si>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</si>
  <si>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</si>
  <si>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</si>
  <si>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</si>
  <si>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</si>
  <si>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</si>
  <si>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</si>
  <si>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</si>
  <si>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</si>
  <si>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</si>
  <si>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</si>
  <si>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</si>
  <si>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</si>
  <si>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</si>
  <si>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</si>
  <si>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</si>
  <si>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</si>
  <si>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</si>
  <si>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</si>
  <si>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</si>
  <si>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</si>
  <si>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</si>
  <si>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</si>
  <si>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</si>
  <si>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</si>
  <si>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</si>
  <si>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</si>
  <si>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</si>
  <si>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</si>
  <si>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</si>
  <si>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</si>
  <si>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</si>
  <si>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</si>
  <si>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</si>
  <si>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</si>
  <si>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</si>
  <si>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</si>
  <si>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</si>
  <si>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</si>
  <si>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</si>
  <si>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ジェイ.フレンズ</t>
    <phoneticPr fontId="2"/>
  </si>
  <si>
    <r>
      <t>J.</t>
    </r>
    <r>
      <rPr>
        <sz val="16"/>
        <color indexed="8"/>
        <rFont val="ＭＳ Ｐゴシック"/>
        <family val="3"/>
        <charset val="128"/>
      </rPr>
      <t>フレンズ</t>
    </r>
    <phoneticPr fontId="2"/>
  </si>
  <si>
    <t>佐倉市</t>
    <rPh sb="0" eb="3">
      <t>サクラシ</t>
    </rPh>
    <phoneticPr fontId="2"/>
  </si>
  <si>
    <t>京成本線</t>
    <rPh sb="0" eb="4">
      <t>ケイセイホンセン</t>
    </rPh>
    <phoneticPr fontId="2"/>
  </si>
  <si>
    <t>志津駅</t>
    <rPh sb="0" eb="3">
      <t>シヅエキ</t>
    </rPh>
    <phoneticPr fontId="2"/>
  </si>
  <si>
    <t>林</t>
    <rPh sb="0" eb="1">
      <t>ハヤシ</t>
    </rPh>
    <phoneticPr fontId="2"/>
  </si>
  <si>
    <t>際</t>
    <rPh sb="0" eb="1">
      <t>サイ</t>
    </rPh>
    <phoneticPr fontId="2"/>
  </si>
  <si>
    <t>ハヤシ</t>
    <phoneticPr fontId="2"/>
  </si>
  <si>
    <t>イタル</t>
    <phoneticPr fontId="2"/>
  </si>
  <si>
    <t>285</t>
    <phoneticPr fontId="2"/>
  </si>
  <si>
    <t>0825</t>
    <phoneticPr fontId="2"/>
  </si>
  <si>
    <t>佐倉市江原台1-30-3</t>
    <rPh sb="0" eb="3">
      <t>サクラシ</t>
    </rPh>
    <rPh sb="3" eb="6">
      <t>エバラダイ</t>
    </rPh>
    <phoneticPr fontId="2"/>
  </si>
  <si>
    <t>090</t>
    <phoneticPr fontId="2"/>
  </si>
  <si>
    <t>1404</t>
    <phoneticPr fontId="2"/>
  </si>
  <si>
    <t>4063</t>
    <phoneticPr fontId="2"/>
  </si>
  <si>
    <t>沙紀</t>
    <rPh sb="0" eb="2">
      <t>サキ</t>
    </rPh>
    <phoneticPr fontId="2"/>
  </si>
  <si>
    <t>サキ</t>
    <phoneticPr fontId="2"/>
  </si>
  <si>
    <t>5751</t>
    <phoneticPr fontId="2"/>
  </si>
  <si>
    <t>7185</t>
    <phoneticPr fontId="2"/>
  </si>
  <si>
    <t>相内</t>
    <rPh sb="0" eb="2">
      <t>アイウチ</t>
    </rPh>
    <phoneticPr fontId="2"/>
  </si>
  <si>
    <t>幸博</t>
    <rPh sb="0" eb="2">
      <t>ユキヒロ</t>
    </rPh>
    <phoneticPr fontId="2"/>
  </si>
  <si>
    <t>ユキヒロ</t>
    <phoneticPr fontId="2"/>
  </si>
  <si>
    <t>アイウチ</t>
    <phoneticPr fontId="2"/>
  </si>
  <si>
    <t>0846</t>
    <phoneticPr fontId="2"/>
  </si>
  <si>
    <t>佐倉市江原台1-30-3</t>
    <rPh sb="0" eb="6">
      <t>サクラシエバラダイ</t>
    </rPh>
    <phoneticPr fontId="2"/>
  </si>
  <si>
    <t>佐倉市上志津1118-17</t>
    <rPh sb="0" eb="3">
      <t>サクラシ</t>
    </rPh>
    <rPh sb="3" eb="6">
      <t>カミシヅ</t>
    </rPh>
    <phoneticPr fontId="2"/>
  </si>
  <si>
    <t>2459</t>
    <phoneticPr fontId="2"/>
  </si>
  <si>
    <t>4942</t>
    <phoneticPr fontId="2"/>
  </si>
  <si>
    <t>桜</t>
    <rPh sb="0" eb="1">
      <t>サクラ</t>
    </rPh>
    <phoneticPr fontId="2"/>
  </si>
  <si>
    <t>瑞希</t>
    <rPh sb="0" eb="2">
      <t>ミズキ</t>
    </rPh>
    <phoneticPr fontId="2"/>
  </si>
  <si>
    <t>サクラ</t>
    <phoneticPr fontId="2"/>
  </si>
  <si>
    <t>ミズキ</t>
    <phoneticPr fontId="2"/>
  </si>
  <si>
    <t>紗耶香</t>
    <rPh sb="0" eb="3">
      <t>サヤカ</t>
    </rPh>
    <phoneticPr fontId="2"/>
  </si>
  <si>
    <t>サヤカ</t>
    <phoneticPr fontId="2"/>
  </si>
  <si>
    <t>小澤</t>
    <rPh sb="0" eb="2">
      <t>オザワ</t>
    </rPh>
    <phoneticPr fontId="2"/>
  </si>
  <si>
    <t>美結</t>
    <rPh sb="0" eb="2">
      <t>ミユ</t>
    </rPh>
    <phoneticPr fontId="2"/>
  </si>
  <si>
    <t>オザワ</t>
    <phoneticPr fontId="2"/>
  </si>
  <si>
    <t>ミユ</t>
    <phoneticPr fontId="2"/>
  </si>
  <si>
    <t>岡島</t>
    <rPh sb="0" eb="2">
      <t>オカジマ</t>
    </rPh>
    <phoneticPr fontId="2"/>
  </si>
  <si>
    <t>萌恵</t>
    <rPh sb="0" eb="2">
      <t>モエ</t>
    </rPh>
    <phoneticPr fontId="2"/>
  </si>
  <si>
    <t>オカジマ</t>
    <phoneticPr fontId="2"/>
  </si>
  <si>
    <t>モエ</t>
    <phoneticPr fontId="2"/>
  </si>
  <si>
    <t>黒田</t>
    <rPh sb="0" eb="2">
      <t>クロダ</t>
    </rPh>
    <phoneticPr fontId="2"/>
  </si>
  <si>
    <t>琉知愛</t>
    <rPh sb="0" eb="3">
      <t>ルチアイ</t>
    </rPh>
    <phoneticPr fontId="2"/>
  </si>
  <si>
    <t>クロダ</t>
    <phoneticPr fontId="2"/>
  </si>
  <si>
    <t>ルチア</t>
    <phoneticPr fontId="2"/>
  </si>
  <si>
    <t>結花</t>
    <rPh sb="0" eb="2">
      <t>ユイカ</t>
    </rPh>
    <phoneticPr fontId="2"/>
  </si>
  <si>
    <t>ユイカ</t>
    <phoneticPr fontId="2"/>
  </si>
  <si>
    <t>末益</t>
    <rPh sb="0" eb="2">
      <t>スエマス</t>
    </rPh>
    <phoneticPr fontId="2"/>
  </si>
  <si>
    <t>希峰</t>
    <rPh sb="0" eb="2">
      <t>キホウ</t>
    </rPh>
    <phoneticPr fontId="2"/>
  </si>
  <si>
    <t>スエマス</t>
    <phoneticPr fontId="2"/>
  </si>
  <si>
    <t>キホ</t>
    <phoneticPr fontId="2"/>
  </si>
  <si>
    <t>岡本</t>
    <rPh sb="0" eb="2">
      <t>オカモト</t>
    </rPh>
    <phoneticPr fontId="2"/>
  </si>
  <si>
    <t>彩月</t>
    <rPh sb="0" eb="2">
      <t>サツキ</t>
    </rPh>
    <phoneticPr fontId="2"/>
  </si>
  <si>
    <t>オカモト</t>
    <phoneticPr fontId="2"/>
  </si>
  <si>
    <t>サツキ</t>
    <phoneticPr fontId="2"/>
  </si>
  <si>
    <t>岡田</t>
    <rPh sb="0" eb="2">
      <t>オカダ</t>
    </rPh>
    <phoneticPr fontId="2"/>
  </si>
  <si>
    <t>萌華</t>
    <rPh sb="0" eb="2">
      <t>モエカ</t>
    </rPh>
    <phoneticPr fontId="2"/>
  </si>
  <si>
    <t>オカダ</t>
    <phoneticPr fontId="2"/>
  </si>
  <si>
    <t>モエカ</t>
    <phoneticPr fontId="2"/>
  </si>
  <si>
    <t>工藤</t>
    <rPh sb="0" eb="2">
      <t>クドウ</t>
    </rPh>
    <phoneticPr fontId="2"/>
  </si>
  <si>
    <t>結乃</t>
    <rPh sb="0" eb="2">
      <t>ユノ</t>
    </rPh>
    <phoneticPr fontId="2"/>
  </si>
  <si>
    <t>クドウ</t>
    <phoneticPr fontId="2"/>
  </si>
  <si>
    <t>ユノ</t>
    <phoneticPr fontId="2"/>
  </si>
  <si>
    <t>結城</t>
    <rPh sb="0" eb="2">
      <t>ユウキ</t>
    </rPh>
    <phoneticPr fontId="2"/>
  </si>
  <si>
    <t>実唯</t>
    <rPh sb="0" eb="2">
      <t>ミユイ</t>
    </rPh>
    <phoneticPr fontId="2"/>
  </si>
  <si>
    <t>ユウキ</t>
    <phoneticPr fontId="2"/>
  </si>
  <si>
    <t>五十嵐</t>
    <rPh sb="0" eb="3">
      <t>イガラシ</t>
    </rPh>
    <phoneticPr fontId="2"/>
  </si>
  <si>
    <t>美貴菜</t>
    <rPh sb="0" eb="3">
      <t>ミキナ</t>
    </rPh>
    <phoneticPr fontId="2"/>
  </si>
  <si>
    <t>イガラシ</t>
    <phoneticPr fontId="2"/>
  </si>
  <si>
    <t>ミキナ</t>
    <phoneticPr fontId="2"/>
  </si>
  <si>
    <t>志田</t>
    <rPh sb="0" eb="2">
      <t>シダ</t>
    </rPh>
    <phoneticPr fontId="2"/>
  </si>
  <si>
    <t>美桜</t>
    <rPh sb="0" eb="2">
      <t>ミオウ</t>
    </rPh>
    <phoneticPr fontId="2"/>
  </si>
  <si>
    <t>シダ</t>
    <phoneticPr fontId="2"/>
  </si>
  <si>
    <t>ミオ</t>
    <phoneticPr fontId="2"/>
  </si>
  <si>
    <t>喜来</t>
    <rPh sb="0" eb="2">
      <t>キライ</t>
    </rPh>
    <phoneticPr fontId="2"/>
  </si>
  <si>
    <t>キライ</t>
    <phoneticPr fontId="2"/>
  </si>
  <si>
    <t>ユヅキ</t>
    <phoneticPr fontId="2"/>
  </si>
  <si>
    <t>三村</t>
    <rPh sb="0" eb="2">
      <t>ミムラ</t>
    </rPh>
    <phoneticPr fontId="2"/>
  </si>
  <si>
    <t>彩乃</t>
    <rPh sb="0" eb="2">
      <t>アヤノ</t>
    </rPh>
    <phoneticPr fontId="2"/>
  </si>
  <si>
    <t>ミムラ</t>
    <phoneticPr fontId="2"/>
  </si>
  <si>
    <t>アヤノ</t>
    <phoneticPr fontId="2"/>
  </si>
  <si>
    <t>①</t>
    <phoneticPr fontId="2"/>
  </si>
  <si>
    <t>佐倉市立南志津小学校</t>
    <rPh sb="0" eb="10">
      <t>サクラシリツミナミシヅショウガッコウ</t>
    </rPh>
    <phoneticPr fontId="2"/>
  </si>
  <si>
    <t>佐倉市立西志津小学校</t>
    <rPh sb="0" eb="10">
      <t>サクラシリツニシシヅショウガッコウ</t>
    </rPh>
    <phoneticPr fontId="2"/>
  </si>
  <si>
    <t>佐倉市立内郷小学校</t>
    <rPh sb="0" eb="9">
      <t>サクラシリツウチゴウショウガッコウ</t>
    </rPh>
    <phoneticPr fontId="2"/>
  </si>
  <si>
    <t>千葉市立こてはし台小学校</t>
    <rPh sb="0" eb="2">
      <t>チバ</t>
    </rPh>
    <rPh sb="2" eb="4">
      <t>シリツ</t>
    </rPh>
    <rPh sb="8" eb="12">
      <t>ダイショウガッコウ</t>
    </rPh>
    <phoneticPr fontId="2"/>
  </si>
  <si>
    <t>佐倉市立青菅小学校</t>
    <rPh sb="0" eb="9">
      <t>サクラシリツアオスゲショウガッコウ</t>
    </rPh>
    <phoneticPr fontId="2"/>
  </si>
  <si>
    <t>今年は決して大きくないチーム！持ち前の明るさとチームワークで一戦一戦大切に戦います。</t>
    <rPh sb="0" eb="2">
      <t>コトシ</t>
    </rPh>
    <rPh sb="3" eb="4">
      <t>ケ</t>
    </rPh>
    <rPh sb="6" eb="7">
      <t>オオ</t>
    </rPh>
    <rPh sb="15" eb="16">
      <t>モ</t>
    </rPh>
    <rPh sb="17" eb="18">
      <t>マエ</t>
    </rPh>
    <rPh sb="19" eb="20">
      <t>アカ</t>
    </rPh>
    <rPh sb="30" eb="36">
      <t>イッセンイッセンタイセツ</t>
    </rPh>
    <rPh sb="37" eb="38">
      <t>タタカ</t>
    </rPh>
    <phoneticPr fontId="2"/>
  </si>
  <si>
    <t>祐月</t>
    <rPh sb="0" eb="1">
      <t>ユウ</t>
    </rPh>
    <rPh sb="1" eb="2">
      <t>ヅキ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</si>
</sst>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9" zoomScaleNormal="100" workbookViewId="0">
      <selection activeCell="E50" sqref="E50:F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7" t="s">
        <v>121</v>
      </c>
      <c r="B2" s="188"/>
      <c r="C2" s="189" t="s">
        <v>132</v>
      </c>
      <c r="D2" s="190"/>
      <c r="E2" s="190"/>
      <c r="F2" s="190"/>
      <c r="G2" s="190"/>
      <c r="H2" s="190"/>
      <c r="I2" s="191"/>
      <c r="J2" s="62" t="s">
        <v>119</v>
      </c>
      <c r="K2" s="63"/>
      <c r="L2" s="63"/>
      <c r="M2" s="63"/>
      <c r="N2" s="63"/>
      <c r="O2" s="64"/>
      <c r="P2" s="62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6" t="s">
        <v>101</v>
      </c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2" t="s">
        <v>122</v>
      </c>
      <c r="B3" s="193"/>
      <c r="C3" s="194" t="s">
        <v>133</v>
      </c>
      <c r="D3" s="195"/>
      <c r="E3" s="195"/>
      <c r="F3" s="195"/>
      <c r="G3" s="195"/>
      <c r="H3" s="195"/>
      <c r="I3" s="196"/>
      <c r="J3" s="59" t="s">
        <v>91</v>
      </c>
      <c r="K3" s="60"/>
      <c r="L3" s="60"/>
      <c r="M3" s="60"/>
      <c r="N3" s="60"/>
      <c r="O3" s="61"/>
      <c r="P3" s="184" t="s">
        <v>134</v>
      </c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57" t="s">
        <v>113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/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>
        <v>22011</v>
      </c>
      <c r="K5" s="121"/>
      <c r="L5" s="121"/>
      <c r="M5" s="121"/>
      <c r="N5" s="121"/>
      <c r="O5" s="121"/>
      <c r="P5" s="174" t="s">
        <v>135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4" t="s">
        <v>136</v>
      </c>
      <c r="AF5" s="175"/>
      <c r="AG5" s="175"/>
      <c r="AH5" s="175"/>
      <c r="AI5" s="175"/>
      <c r="AJ5" s="175"/>
      <c r="AK5" s="176"/>
      <c r="AL5" s="176"/>
      <c r="AM5" s="176"/>
      <c r="AN5" s="176"/>
      <c r="AO5" s="176"/>
      <c r="AP5" s="176"/>
      <c r="AQ5" s="176"/>
      <c r="AR5" s="176"/>
      <c r="AS5" s="177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2" t="s">
        <v>107</v>
      </c>
      <c r="D6" s="203"/>
      <c r="E6" s="179" t="s">
        <v>108</v>
      </c>
      <c r="F6" s="180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3" t="s">
        <v>95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3" t="s">
        <v>96</v>
      </c>
      <c r="AL6" s="183"/>
      <c r="AM6" s="183"/>
      <c r="AN6" s="183"/>
      <c r="AO6" s="183"/>
      <c r="AP6" s="183"/>
      <c r="AQ6" s="183"/>
      <c r="AR6" s="183"/>
      <c r="AS6" s="183"/>
      <c r="AT6" s="34" t="s">
        <v>124</v>
      </c>
    </row>
    <row r="7" spans="1:51" ht="13.5" customHeight="1">
      <c r="A7" s="75"/>
      <c r="B7" s="76"/>
      <c r="C7" s="110" t="s">
        <v>139</v>
      </c>
      <c r="D7" s="111"/>
      <c r="E7" s="86" t="s">
        <v>140</v>
      </c>
      <c r="F7" s="87"/>
      <c r="G7" s="68">
        <v>505883714</v>
      </c>
      <c r="H7" s="68"/>
      <c r="I7" s="68"/>
      <c r="J7" s="68">
        <v>14053</v>
      </c>
      <c r="K7" s="68"/>
      <c r="L7" s="68"/>
      <c r="M7" s="68"/>
      <c r="N7" s="68"/>
      <c r="O7" s="68"/>
      <c r="P7" s="65" t="s">
        <v>7</v>
      </c>
      <c r="Q7" s="66"/>
      <c r="R7" s="84" t="s">
        <v>141</v>
      </c>
      <c r="S7" s="84"/>
      <c r="T7" s="84"/>
      <c r="U7" s="84"/>
      <c r="V7" s="27" t="s">
        <v>8</v>
      </c>
      <c r="W7" s="83" t="s">
        <v>142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2" t="s">
        <v>144</v>
      </c>
      <c r="AM7" s="122"/>
      <c r="AN7" s="122"/>
      <c r="AO7" s="122"/>
      <c r="AP7" s="122"/>
      <c r="AQ7" s="122"/>
      <c r="AR7" s="122"/>
      <c r="AS7" s="36" t="s">
        <v>10</v>
      </c>
      <c r="AT7" s="233">
        <v>51</v>
      </c>
    </row>
    <row r="8" spans="1:51" ht="18" customHeight="1">
      <c r="A8" s="75"/>
      <c r="B8" s="76"/>
      <c r="C8" s="113" t="s">
        <v>137</v>
      </c>
      <c r="D8" s="114"/>
      <c r="E8" s="115" t="s">
        <v>138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3" t="s">
        <v>143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145</v>
      </c>
      <c r="AL8" s="126"/>
      <c r="AM8" s="126"/>
      <c r="AN8" s="126"/>
      <c r="AO8" s="37" t="s">
        <v>11</v>
      </c>
      <c r="AP8" s="126" t="s">
        <v>146</v>
      </c>
      <c r="AQ8" s="126"/>
      <c r="AR8" s="126"/>
      <c r="AS8" s="127"/>
      <c r="AT8" s="233"/>
    </row>
    <row r="9" spans="1:51" ht="14.45" customHeight="1">
      <c r="A9" s="75" t="s">
        <v>82</v>
      </c>
      <c r="B9" s="76"/>
      <c r="C9" s="110" t="s">
        <v>139</v>
      </c>
      <c r="D9" s="111"/>
      <c r="E9" s="86" t="s">
        <v>148</v>
      </c>
      <c r="F9" s="87"/>
      <c r="G9" s="68">
        <v>501556825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 t="s">
        <v>141</v>
      </c>
      <c r="S9" s="84"/>
      <c r="T9" s="84"/>
      <c r="U9" s="84"/>
      <c r="V9" s="27" t="s">
        <v>8</v>
      </c>
      <c r="W9" s="83" t="s">
        <v>142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2" t="s">
        <v>144</v>
      </c>
      <c r="AM9" s="122"/>
      <c r="AN9" s="122"/>
      <c r="AO9" s="122"/>
      <c r="AP9" s="122"/>
      <c r="AQ9" s="122"/>
      <c r="AR9" s="122"/>
      <c r="AS9" s="36" t="s">
        <v>126</v>
      </c>
      <c r="AT9" s="234">
        <v>30</v>
      </c>
    </row>
    <row r="10" spans="1:51" ht="18" customHeight="1">
      <c r="A10" s="75"/>
      <c r="B10" s="76"/>
      <c r="C10" s="113" t="s">
        <v>137</v>
      </c>
      <c r="D10" s="114"/>
      <c r="E10" s="115" t="s">
        <v>147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3" t="s">
        <v>156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81"/>
      <c r="AK10" s="125" t="s">
        <v>149</v>
      </c>
      <c r="AL10" s="126"/>
      <c r="AM10" s="126"/>
      <c r="AN10" s="126"/>
      <c r="AO10" s="37" t="s">
        <v>127</v>
      </c>
      <c r="AP10" s="126" t="s">
        <v>150</v>
      </c>
      <c r="AQ10" s="126"/>
      <c r="AR10" s="126"/>
      <c r="AS10" s="127"/>
      <c r="AT10" s="234"/>
    </row>
    <row r="11" spans="1:51" ht="14.45" customHeight="1">
      <c r="A11" s="75" t="s">
        <v>83</v>
      </c>
      <c r="B11" s="76"/>
      <c r="C11" s="110" t="s">
        <v>154</v>
      </c>
      <c r="D11" s="111"/>
      <c r="E11" s="86" t="s">
        <v>153</v>
      </c>
      <c r="F11" s="87"/>
      <c r="G11" s="68">
        <v>518761226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 t="s">
        <v>141</v>
      </c>
      <c r="S11" s="84"/>
      <c r="T11" s="84"/>
      <c r="U11" s="84"/>
      <c r="V11" s="27" t="s">
        <v>8</v>
      </c>
      <c r="W11" s="83" t="s">
        <v>155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2" t="s">
        <v>144</v>
      </c>
      <c r="AM11" s="122"/>
      <c r="AN11" s="122"/>
      <c r="AO11" s="122"/>
      <c r="AP11" s="122"/>
      <c r="AQ11" s="122"/>
      <c r="AR11" s="122"/>
      <c r="AS11" s="36" t="s">
        <v>126</v>
      </c>
      <c r="AT11" s="234">
        <v>37</v>
      </c>
    </row>
    <row r="12" spans="1:51" ht="18" customHeight="1">
      <c r="A12" s="75"/>
      <c r="B12" s="76"/>
      <c r="C12" s="113" t="s">
        <v>151</v>
      </c>
      <c r="D12" s="114"/>
      <c r="E12" s="115" t="s">
        <v>152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3" t="s">
        <v>157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81"/>
      <c r="AK12" s="125" t="s">
        <v>158</v>
      </c>
      <c r="AL12" s="126"/>
      <c r="AM12" s="126"/>
      <c r="AN12" s="126"/>
      <c r="AO12" s="37" t="s">
        <v>127</v>
      </c>
      <c r="AP12" s="126" t="s">
        <v>159</v>
      </c>
      <c r="AQ12" s="126"/>
      <c r="AR12" s="126"/>
      <c r="AS12" s="127"/>
      <c r="AT12" s="234"/>
    </row>
    <row r="13" spans="1:51" ht="15" customHeight="1">
      <c r="A13" s="75" t="s">
        <v>84</v>
      </c>
      <c r="B13" s="76"/>
      <c r="C13" s="110" t="s">
        <v>162</v>
      </c>
      <c r="D13" s="111"/>
      <c r="E13" s="86" t="s">
        <v>163</v>
      </c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235"/>
    </row>
    <row r="14" spans="1:51" ht="18" customHeight="1">
      <c r="A14" s="75"/>
      <c r="B14" s="76"/>
      <c r="C14" s="113" t="s">
        <v>160</v>
      </c>
      <c r="D14" s="114"/>
      <c r="E14" s="115" t="s">
        <v>161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235"/>
    </row>
    <row r="15" spans="1:51" ht="15" customHeight="1">
      <c r="A15" s="120" t="s">
        <v>98</v>
      </c>
      <c r="B15" s="76"/>
      <c r="C15" s="132"/>
      <c r="D15" s="111"/>
      <c r="E15" s="111"/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141</v>
      </c>
      <c r="S15" s="84"/>
      <c r="T15" s="84"/>
      <c r="U15" s="84"/>
      <c r="V15" s="27" t="s">
        <v>8</v>
      </c>
      <c r="W15" s="83" t="s">
        <v>142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2" t="s">
        <v>144</v>
      </c>
      <c r="AM15" s="122"/>
      <c r="AN15" s="122"/>
      <c r="AO15" s="122"/>
      <c r="AP15" s="122"/>
      <c r="AQ15" s="122"/>
      <c r="AR15" s="122"/>
      <c r="AS15" s="36" t="s">
        <v>126</v>
      </c>
      <c r="AT15" s="234">
        <v>51</v>
      </c>
    </row>
    <row r="16" spans="1:51" ht="18" customHeight="1">
      <c r="A16" s="75"/>
      <c r="B16" s="76"/>
      <c r="C16" s="113" t="s">
        <v>137</v>
      </c>
      <c r="D16" s="114"/>
      <c r="E16" s="115" t="s">
        <v>138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23" t="s">
        <v>156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81"/>
      <c r="AK16" s="125" t="s">
        <v>145</v>
      </c>
      <c r="AL16" s="126"/>
      <c r="AM16" s="126"/>
      <c r="AN16" s="126"/>
      <c r="AO16" s="37" t="s">
        <v>127</v>
      </c>
      <c r="AP16" s="126" t="s">
        <v>146</v>
      </c>
      <c r="AQ16" s="126"/>
      <c r="AR16" s="126"/>
      <c r="AS16" s="127"/>
      <c r="AT16" s="234"/>
    </row>
    <row r="17" spans="1:46">
      <c r="A17" s="75" t="s">
        <v>0</v>
      </c>
      <c r="B17" s="76"/>
      <c r="C17" s="133" t="str">
        <f>IF(P16="","",P16)</f>
        <v>佐倉市江原台1-30-3</v>
      </c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3" t="str">
        <f>IF(AL15="","",AL15&amp;"-"&amp;AK16&amp;"-"&amp;AP16)</f>
        <v>090-1404-4063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90</v>
      </c>
      <c r="D21" s="54"/>
      <c r="E21" s="54">
        <v>1404</v>
      </c>
      <c r="F21" s="54"/>
      <c r="G21" s="54">
        <v>4063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130</v>
      </c>
      <c r="B23" s="117" t="s">
        <v>86</v>
      </c>
      <c r="C23" s="134" t="s">
        <v>105</v>
      </c>
      <c r="D23" s="135"/>
      <c r="E23" s="136" t="s">
        <v>106</v>
      </c>
      <c r="F23" s="137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199" t="s">
        <v>99</v>
      </c>
      <c r="Q23" s="117"/>
      <c r="R23" s="117"/>
      <c r="S23" s="117"/>
      <c r="T23" s="20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4" t="s">
        <v>103</v>
      </c>
      <c r="D24" s="145"/>
      <c r="E24" s="146" t="s">
        <v>104</v>
      </c>
      <c r="F24" s="147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1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1" t="s">
        <v>214</v>
      </c>
      <c r="C25" s="110" t="s">
        <v>162</v>
      </c>
      <c r="D25" s="111"/>
      <c r="E25" s="86" t="s">
        <v>165</v>
      </c>
      <c r="F25" s="87"/>
      <c r="G25" s="97">
        <v>6</v>
      </c>
      <c r="H25" s="93"/>
      <c r="I25" s="91" t="s">
        <v>215</v>
      </c>
      <c r="J25" s="92"/>
      <c r="K25" s="92"/>
      <c r="L25" s="93"/>
      <c r="M25" s="97">
        <v>518945732</v>
      </c>
      <c r="N25" s="92"/>
      <c r="O25" s="93"/>
      <c r="P25" s="97">
        <v>140</v>
      </c>
      <c r="Q25" s="92"/>
      <c r="R25" s="92"/>
      <c r="S25" s="92"/>
      <c r="T25" s="98"/>
      <c r="U25" s="1"/>
      <c r="V25" s="1"/>
      <c r="W25" s="1"/>
      <c r="X25" s="1"/>
      <c r="Y25" s="100">
        <v>14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3" t="s">
        <v>160</v>
      </c>
      <c r="D26" s="114"/>
      <c r="E26" s="115" t="s">
        <v>164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168</v>
      </c>
      <c r="D27" s="111"/>
      <c r="E27" s="86" t="s">
        <v>169</v>
      </c>
      <c r="F27" s="87"/>
      <c r="G27" s="97">
        <v>6</v>
      </c>
      <c r="H27" s="93"/>
      <c r="I27" s="91" t="s">
        <v>216</v>
      </c>
      <c r="J27" s="92"/>
      <c r="K27" s="92"/>
      <c r="L27" s="93"/>
      <c r="M27" s="97">
        <v>521914442</v>
      </c>
      <c r="N27" s="92"/>
      <c r="O27" s="93"/>
      <c r="P27" s="97">
        <v>159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3" t="s">
        <v>166</v>
      </c>
      <c r="D28" s="114"/>
      <c r="E28" s="115" t="s">
        <v>167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172</v>
      </c>
      <c r="D29" s="111"/>
      <c r="E29" s="86" t="s">
        <v>173</v>
      </c>
      <c r="F29" s="87"/>
      <c r="G29" s="97">
        <v>6</v>
      </c>
      <c r="H29" s="93"/>
      <c r="I29" s="91" t="s">
        <v>215</v>
      </c>
      <c r="J29" s="92"/>
      <c r="K29" s="92"/>
      <c r="L29" s="93"/>
      <c r="M29" s="97">
        <v>518945725</v>
      </c>
      <c r="N29" s="92"/>
      <c r="O29" s="93"/>
      <c r="P29" s="97">
        <v>153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3" t="s">
        <v>170</v>
      </c>
      <c r="D30" s="114"/>
      <c r="E30" s="115" t="s">
        <v>171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176</v>
      </c>
      <c r="D31" s="111"/>
      <c r="E31" s="86" t="s">
        <v>177</v>
      </c>
      <c r="F31" s="87"/>
      <c r="G31" s="97">
        <v>6</v>
      </c>
      <c r="H31" s="93"/>
      <c r="I31" s="91" t="s">
        <v>215</v>
      </c>
      <c r="J31" s="92"/>
      <c r="K31" s="92"/>
      <c r="L31" s="93"/>
      <c r="M31" s="97">
        <v>518945718</v>
      </c>
      <c r="N31" s="92"/>
      <c r="O31" s="93"/>
      <c r="P31" s="97">
        <v>150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3" t="s">
        <v>174</v>
      </c>
      <c r="D32" s="114"/>
      <c r="E32" s="115" t="s">
        <v>175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154</v>
      </c>
      <c r="D33" s="111"/>
      <c r="E33" s="86" t="s">
        <v>179</v>
      </c>
      <c r="F33" s="87"/>
      <c r="G33" s="97">
        <v>5</v>
      </c>
      <c r="H33" s="93"/>
      <c r="I33" s="91" t="s">
        <v>216</v>
      </c>
      <c r="J33" s="92"/>
      <c r="K33" s="92"/>
      <c r="L33" s="93"/>
      <c r="M33" s="97">
        <v>518761271</v>
      </c>
      <c r="N33" s="92"/>
      <c r="O33" s="93"/>
      <c r="P33" s="97">
        <v>156</v>
      </c>
      <c r="Q33" s="92"/>
      <c r="R33" s="92"/>
      <c r="S33" s="92"/>
      <c r="T33" s="98"/>
      <c r="U33" s="1"/>
      <c r="V33" s="1"/>
      <c r="W33" s="1"/>
      <c r="X33" s="1"/>
      <c r="Y33" s="197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3" t="s">
        <v>151</v>
      </c>
      <c r="D34" s="114"/>
      <c r="E34" s="115" t="s">
        <v>178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198"/>
      <c r="Z34" s="150"/>
      <c r="AA34" s="150"/>
      <c r="AB34" s="150"/>
      <c r="AC34" s="150"/>
      <c r="AD34" s="150"/>
      <c r="AE34" s="150"/>
      <c r="AF34" s="150"/>
      <c r="AG34" s="17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182</v>
      </c>
      <c r="D35" s="111"/>
      <c r="E35" s="86" t="s">
        <v>183</v>
      </c>
      <c r="F35" s="87"/>
      <c r="G35" s="97">
        <v>6</v>
      </c>
      <c r="H35" s="93"/>
      <c r="I35" s="91" t="s">
        <v>217</v>
      </c>
      <c r="J35" s="92"/>
      <c r="K35" s="92"/>
      <c r="L35" s="93"/>
      <c r="M35" s="97">
        <v>521914435</v>
      </c>
      <c r="N35" s="92"/>
      <c r="O35" s="93"/>
      <c r="P35" s="97">
        <v>154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3" t="s">
        <v>180</v>
      </c>
      <c r="D36" s="114"/>
      <c r="E36" s="115" t="s">
        <v>181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186</v>
      </c>
      <c r="D37" s="111"/>
      <c r="E37" s="86" t="s">
        <v>187</v>
      </c>
      <c r="F37" s="87"/>
      <c r="G37" s="97">
        <v>6</v>
      </c>
      <c r="H37" s="93"/>
      <c r="I37" s="91" t="s">
        <v>216</v>
      </c>
      <c r="J37" s="92"/>
      <c r="K37" s="92"/>
      <c r="L37" s="93"/>
      <c r="M37" s="97">
        <v>520052633</v>
      </c>
      <c r="N37" s="92"/>
      <c r="O37" s="93"/>
      <c r="P37" s="97">
        <v>147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3" t="s">
        <v>184</v>
      </c>
      <c r="D38" s="114"/>
      <c r="E38" s="115" t="s">
        <v>185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190</v>
      </c>
      <c r="D39" s="111"/>
      <c r="E39" s="86" t="s">
        <v>191</v>
      </c>
      <c r="F39" s="87"/>
      <c r="G39" s="97">
        <v>5</v>
      </c>
      <c r="H39" s="93"/>
      <c r="I39" s="91" t="s">
        <v>218</v>
      </c>
      <c r="J39" s="92"/>
      <c r="K39" s="92"/>
      <c r="L39" s="93"/>
      <c r="M39" s="97">
        <v>519125027</v>
      </c>
      <c r="N39" s="92"/>
      <c r="O39" s="93"/>
      <c r="P39" s="97">
        <v>138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 t="s">
        <v>188</v>
      </c>
      <c r="D40" s="114"/>
      <c r="E40" s="115" t="s">
        <v>189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194</v>
      </c>
      <c r="D41" s="111"/>
      <c r="E41" s="86" t="s">
        <v>195</v>
      </c>
      <c r="F41" s="87"/>
      <c r="G41" s="97">
        <v>5</v>
      </c>
      <c r="H41" s="93"/>
      <c r="I41" s="91" t="s">
        <v>216</v>
      </c>
      <c r="J41" s="92"/>
      <c r="K41" s="92"/>
      <c r="L41" s="93"/>
      <c r="M41" s="97">
        <v>520052640</v>
      </c>
      <c r="N41" s="92"/>
      <c r="O41" s="93"/>
      <c r="P41" s="97">
        <v>140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 t="s">
        <v>192</v>
      </c>
      <c r="D42" s="114"/>
      <c r="E42" s="115" t="s">
        <v>193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198</v>
      </c>
      <c r="D43" s="111"/>
      <c r="E43" s="86" t="s">
        <v>169</v>
      </c>
      <c r="F43" s="87"/>
      <c r="G43" s="97">
        <v>5</v>
      </c>
      <c r="H43" s="93"/>
      <c r="I43" s="91" t="s">
        <v>216</v>
      </c>
      <c r="J43" s="92"/>
      <c r="K43" s="92"/>
      <c r="L43" s="93"/>
      <c r="M43" s="97">
        <v>522120651</v>
      </c>
      <c r="N43" s="92"/>
      <c r="O43" s="93"/>
      <c r="P43" s="97">
        <v>153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196</v>
      </c>
      <c r="D44" s="114"/>
      <c r="E44" s="115" t="s">
        <v>197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201</v>
      </c>
      <c r="D45" s="111"/>
      <c r="E45" s="86" t="s">
        <v>202</v>
      </c>
      <c r="F45" s="87"/>
      <c r="G45" s="97">
        <v>5</v>
      </c>
      <c r="H45" s="93"/>
      <c r="I45" s="91" t="s">
        <v>216</v>
      </c>
      <c r="J45" s="92"/>
      <c r="K45" s="92"/>
      <c r="L45" s="93"/>
      <c r="M45" s="97">
        <v>522120668</v>
      </c>
      <c r="N45" s="92"/>
      <c r="O45" s="93"/>
      <c r="P45" s="97">
        <v>145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 t="s">
        <v>199</v>
      </c>
      <c r="D46" s="114"/>
      <c r="E46" s="115" t="s">
        <v>200</v>
      </c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10" t="s">
        <v>205</v>
      </c>
      <c r="D47" s="111"/>
      <c r="E47" s="86" t="s">
        <v>206</v>
      </c>
      <c r="F47" s="87"/>
      <c r="G47" s="97">
        <v>5</v>
      </c>
      <c r="H47" s="93"/>
      <c r="I47" s="91" t="s">
        <v>219</v>
      </c>
      <c r="J47" s="92"/>
      <c r="K47" s="92"/>
      <c r="L47" s="93"/>
      <c r="M47" s="97">
        <v>520976120</v>
      </c>
      <c r="N47" s="92"/>
      <c r="O47" s="93"/>
      <c r="P47" s="97">
        <v>140</v>
      </c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1"/>
      <c r="B48" s="152"/>
      <c r="C48" s="153" t="s">
        <v>203</v>
      </c>
      <c r="D48" s="154"/>
      <c r="E48" s="155" t="s">
        <v>204</v>
      </c>
      <c r="F48" s="156"/>
      <c r="G48" s="148"/>
      <c r="H48" s="149"/>
      <c r="I48" s="148"/>
      <c r="J48" s="150"/>
      <c r="K48" s="150"/>
      <c r="L48" s="149"/>
      <c r="M48" s="148"/>
      <c r="N48" s="150"/>
      <c r="O48" s="149"/>
      <c r="P48" s="148"/>
      <c r="Q48" s="150"/>
      <c r="R48" s="150"/>
      <c r="S48" s="150"/>
      <c r="T48" s="17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2">
        <v>13</v>
      </c>
      <c r="B49" s="213">
        <v>13</v>
      </c>
      <c r="C49" s="215" t="s">
        <v>208</v>
      </c>
      <c r="D49" s="216"/>
      <c r="E49" s="217" t="s">
        <v>209</v>
      </c>
      <c r="F49" s="218"/>
      <c r="G49" s="204">
        <v>4</v>
      </c>
      <c r="H49" s="206"/>
      <c r="I49" s="225" t="s">
        <v>219</v>
      </c>
      <c r="J49" s="205"/>
      <c r="K49" s="205"/>
      <c r="L49" s="206"/>
      <c r="M49" s="204">
        <v>520976137</v>
      </c>
      <c r="N49" s="205"/>
      <c r="O49" s="206"/>
      <c r="P49" s="204">
        <v>155</v>
      </c>
      <c r="Q49" s="205"/>
      <c r="R49" s="205"/>
      <c r="S49" s="205"/>
      <c r="T49" s="2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4"/>
      <c r="C50" s="219" t="s">
        <v>207</v>
      </c>
      <c r="D50" s="220"/>
      <c r="E50" s="221" t="s">
        <v>221</v>
      </c>
      <c r="F50" s="222"/>
      <c r="G50" s="207"/>
      <c r="H50" s="209"/>
      <c r="I50" s="207"/>
      <c r="J50" s="208"/>
      <c r="K50" s="208"/>
      <c r="L50" s="209"/>
      <c r="M50" s="207"/>
      <c r="N50" s="208"/>
      <c r="O50" s="209"/>
      <c r="P50" s="207"/>
      <c r="Q50" s="208"/>
      <c r="R50" s="208"/>
      <c r="S50" s="208"/>
      <c r="T50" s="21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3">
        <v>14</v>
      </c>
      <c r="C51" s="215" t="s">
        <v>212</v>
      </c>
      <c r="D51" s="216"/>
      <c r="E51" s="217" t="s">
        <v>213</v>
      </c>
      <c r="F51" s="218"/>
      <c r="G51" s="204">
        <v>4</v>
      </c>
      <c r="H51" s="206"/>
      <c r="I51" s="225" t="s">
        <v>216</v>
      </c>
      <c r="J51" s="205"/>
      <c r="K51" s="205"/>
      <c r="L51" s="206"/>
      <c r="M51" s="204">
        <v>521013992</v>
      </c>
      <c r="N51" s="205"/>
      <c r="O51" s="206"/>
      <c r="P51" s="204">
        <v>138</v>
      </c>
      <c r="Q51" s="205"/>
      <c r="R51" s="205"/>
      <c r="S51" s="205"/>
      <c r="T51" s="2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8"/>
      <c r="C52" s="229" t="s">
        <v>210</v>
      </c>
      <c r="D52" s="230"/>
      <c r="E52" s="231" t="s">
        <v>211</v>
      </c>
      <c r="F52" s="232"/>
      <c r="G52" s="223"/>
      <c r="H52" s="224"/>
      <c r="I52" s="223"/>
      <c r="J52" s="226"/>
      <c r="K52" s="226"/>
      <c r="L52" s="224"/>
      <c r="M52" s="223"/>
      <c r="N52" s="226"/>
      <c r="O52" s="224"/>
      <c r="P52" s="223"/>
      <c r="Q52" s="226"/>
      <c r="R52" s="226"/>
      <c r="S52" s="226"/>
      <c r="T52" s="22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8" t="s">
        <v>102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40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1" t="s">
        <v>220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3"/>
      <c r="U55" s="2"/>
      <c r="V55" s="236">
        <f>LEN(A55)</f>
        <v>42</v>
      </c>
      <c r="W55" s="237"/>
      <c r="X55" s="237"/>
      <c r="Y55" s="237"/>
      <c r="Z55" s="237"/>
      <c r="AA55" s="237"/>
      <c r="AB55" s="237"/>
      <c r="AC55" s="237"/>
      <c r="AD55" s="237"/>
      <c r="AE55" s="237"/>
      <c r="AF55" s="23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女子</v>
      </c>
      <c r="I5" s="9">
        <f>入力!Y25</f>
        <v>14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22011</v>
      </c>
      <c r="B7" s="13" t="str">
        <f>IF(入力!C3="","",入力!C3)</f>
        <v>J.フレンズ</v>
      </c>
      <c r="C7" s="13" t="str">
        <f>IF(入力!C2="","",入力!C2)</f>
        <v>ジェイ.フレンズ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京成本線</v>
      </c>
      <c r="S7" s="13" t="str">
        <f>IF(入力!AE5="","",入力!AE5)</f>
        <v>志津駅</v>
      </c>
      <c r="T7" s="13"/>
      <c r="U7" s="13" t="str">
        <f>IF(入力!C4="","",入力!C4)</f>
        <v/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林</v>
      </c>
      <c r="D16" s="13" t="str">
        <f>IF(入力!E8="","",入力!E8)</f>
        <v>際</v>
      </c>
      <c r="E16" s="13" t="str">
        <f>IF(入力!C7="","",入力!C7)</f>
        <v>ハヤシ</v>
      </c>
      <c r="F16" s="13" t="str">
        <f>IF(入力!E7="","",入力!E7)</f>
        <v>イタル</v>
      </c>
      <c r="G16" s="13">
        <f>IF(入力!G7="","",入力!G7)</f>
        <v>505883714</v>
      </c>
      <c r="H16" s="13">
        <f>IF(入力!J7="","",入力!J7)</f>
        <v>14053</v>
      </c>
      <c r="I16" s="13" t="str">
        <f>IF(入力!M7="","",入力!M7)</f>
        <v/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285</v>
      </c>
      <c r="S16" s="13" t="str">
        <f>IF(入力!W7="","",入力!W7)</f>
        <v>0825</v>
      </c>
      <c r="T16" s="13" t="str">
        <f>IF(入力!P8="","",入力!P8)</f>
        <v>佐倉市江原台1-30-3</v>
      </c>
      <c r="U16" s="13" t="str">
        <f>IF(入力!AL7="","",入力!AL7)</f>
        <v>090</v>
      </c>
      <c r="V16" s="13" t="str">
        <f>IF(入力!AK8="","",入力!AK8)</f>
        <v>1404</v>
      </c>
      <c r="W16" s="13" t="str">
        <f>IF(入力!AP8="","",入力!AP8)</f>
        <v>4063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林</v>
      </c>
      <c r="D17" s="13" t="str">
        <f>IF(入力!E10="","",入力!E10)</f>
        <v>沙紀</v>
      </c>
      <c r="E17" s="13" t="str">
        <f>IF(入力!C9="","",入力!C9)</f>
        <v>ハヤシ</v>
      </c>
      <c r="F17" s="13" t="str">
        <f>IF(入力!E9="","",入力!E9)</f>
        <v>サキ</v>
      </c>
      <c r="G17" s="13">
        <f>IF(入力!G9="","",入力!G9)</f>
        <v>501556825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30</v>
      </c>
      <c r="M17" s="13"/>
      <c r="N17" s="13"/>
      <c r="O17" s="13"/>
      <c r="P17" s="13"/>
      <c r="Q17" s="13"/>
      <c r="R17" s="13" t="str">
        <f>IF(入力!R9="","",入力!R9)</f>
        <v>285</v>
      </c>
      <c r="S17" s="13" t="str">
        <f>IF(入力!W9="","",入力!W9)</f>
        <v>0825</v>
      </c>
      <c r="T17" s="13" t="str">
        <f>IF(入力!P10="","",入力!P10)</f>
        <v>佐倉市江原台1-30-3</v>
      </c>
      <c r="U17" s="13" t="str">
        <f>IF(入力!AL9="","",入力!AL9)</f>
        <v>090</v>
      </c>
      <c r="V17" s="13" t="str">
        <f>IF(入力!AK10="","",入力!AK10)</f>
        <v>5751</v>
      </c>
      <c r="W17" s="13" t="str">
        <f>IF(入力!AP10="","",入力!AP10)</f>
        <v>7185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相内</v>
      </c>
      <c r="D20" s="13" t="str">
        <f>IF(入力!E12="","",入力!E12)</f>
        <v>幸博</v>
      </c>
      <c r="E20" s="13" t="str">
        <f>IF(入力!C11="","",入力!C11)</f>
        <v>アイウチ</v>
      </c>
      <c r="F20" s="13" t="str">
        <f>IF(入力!E11="","",入力!E11)</f>
        <v>ユキヒロ</v>
      </c>
      <c r="G20" s="13">
        <f>IF(入力!G11="","",入力!G11)</f>
        <v>518761226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285</v>
      </c>
      <c r="S20" s="13" t="str">
        <f>IF(入力!W11="","",入力!W11)</f>
        <v>0846</v>
      </c>
      <c r="T20" s="13" t="str">
        <f>IF(入力!P12="","",入力!P12)</f>
        <v>佐倉市上志津1118-17</v>
      </c>
      <c r="U20" s="13" t="str">
        <f>IF(入力!AL11="","",入力!AL11)</f>
        <v>090</v>
      </c>
      <c r="V20" s="13" t="str">
        <f>IF(入力!AK12="","",入力!AK12)</f>
        <v>2459</v>
      </c>
      <c r="W20" s="13" t="str">
        <f>IF(入力!AP12="","",入力!AP12)</f>
        <v>4942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林</v>
      </c>
      <c r="D22" s="13" t="str">
        <f>IF(入力!E16="","",入力!E16)</f>
        <v>際</v>
      </c>
      <c r="E22" s="13" t="str">
        <f>IF(入力!C15="","",入力!C15)</f>
        <v/>
      </c>
      <c r="F22" s="13" t="str">
        <f>IF(入力!E15="","",入力!E15)</f>
        <v/>
      </c>
      <c r="G22" s="13"/>
      <c r="H22" s="13"/>
      <c r="I22" s="13"/>
      <c r="J22" s="13"/>
      <c r="K22" s="13"/>
      <c r="L22" s="13">
        <f>IF(入力!AT15="","",入力!AT15)</f>
        <v>51</v>
      </c>
      <c r="M22" s="13"/>
      <c r="N22" s="13">
        <f>IF(入力!C21="","",入力!C21)</f>
        <v>90</v>
      </c>
      <c r="O22" s="13">
        <f>IF(入力!E21="","",入力!E21)</f>
        <v>1404</v>
      </c>
      <c r="P22" s="13">
        <f>IF(入力!G21="","",入力!G21)</f>
        <v>4063</v>
      </c>
      <c r="Q22" s="13"/>
      <c r="R22" s="13" t="str">
        <f>IF(入力!R15="","",入力!R15)</f>
        <v>285</v>
      </c>
      <c r="S22" s="13" t="str">
        <f>IF(入力!W15="","",入力!W15)</f>
        <v>0825</v>
      </c>
      <c r="T22" s="13" t="str">
        <f>IF(入力!P16="","",入力!P16)</f>
        <v>佐倉市江原台1-30-3</v>
      </c>
      <c r="U22" s="13" t="str">
        <f>IF(入力!AL15="","",入力!AL15)</f>
        <v>090</v>
      </c>
      <c r="V22" s="13" t="str">
        <f>IF(入力!AK16="","",入力!AK16)</f>
        <v>1404</v>
      </c>
      <c r="W22" s="13" t="str">
        <f>IF(入力!AP16="","",入力!AP16)</f>
        <v>4063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桜</v>
      </c>
      <c r="D23" s="13" t="str">
        <f>IF(入力!$E$14="","",入力!$E$14)</f>
        <v>瑞希</v>
      </c>
      <c r="E23" s="13" t="str">
        <f>IF(入力!$C$13="","",入力!$C$13)</f>
        <v>サクラ</v>
      </c>
      <c r="F23" s="13" t="str">
        <f>IF(入力!$E$13="","",入力!$E$13)</f>
        <v>ミズキ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桜</v>
      </c>
      <c r="D24" s="51" t="str">
        <f>VLOOKUP($B$51,$A$53:$F$352,4)</f>
        <v>紗耶香</v>
      </c>
      <c r="E24" s="51" t="str">
        <f>VLOOKUP($B$51,$A$53:$F$352,5)</f>
        <v>サクラ</v>
      </c>
      <c r="F24" s="51" t="str">
        <f>VLOOKUP($B$51,$A$53:$F$352,6)</f>
        <v>サヤカ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桜</v>
      </c>
      <c r="D53" s="13" t="str">
        <f>IF(入力!E26="","",入力!E26)</f>
        <v>紗耶香</v>
      </c>
      <c r="E53" s="13" t="str">
        <f>IF(入力!C25="","",入力!C25)</f>
        <v>サクラ</v>
      </c>
      <c r="F53" s="13" t="str">
        <f>IF(入力!E25="","",入力!E25)</f>
        <v>サヤカ</v>
      </c>
      <c r="G53" s="13">
        <f>IF(入力!M25="","",入力!M25)</f>
        <v>518945732</v>
      </c>
      <c r="H53" s="13" t="str">
        <f>IF(入力!I25="","",入力!I25)</f>
        <v>佐倉市立南志津小学校</v>
      </c>
      <c r="I53" s="13">
        <f>IF(入力!G25="","",入力!G25)</f>
        <v>6</v>
      </c>
      <c r="J53" s="13">
        <f>IF(入力!P25="","",入力!P25)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小澤</v>
      </c>
      <c r="D54" s="13" t="str">
        <f>IF(入力!E28="","",入力!E28)</f>
        <v>美結</v>
      </c>
      <c r="E54" s="13" t="str">
        <f>IF(入力!C27="","",入力!C27)</f>
        <v>オザワ</v>
      </c>
      <c r="F54" s="13" t="str">
        <f>IF(入力!E27="","",入力!E27)</f>
        <v>ミユ</v>
      </c>
      <c r="G54" s="13">
        <f>IF(入力!M27="","",入力!M27)</f>
        <v>521914442</v>
      </c>
      <c r="H54" s="13" t="str">
        <f>IF(入力!I27="","",入力!I27)</f>
        <v>佐倉市立西志津小学校</v>
      </c>
      <c r="I54" s="13">
        <f>IF(入力!G27="","",入力!G27)</f>
        <v>6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岡島</v>
      </c>
      <c r="D55" s="13" t="str">
        <f>IF(入力!E30="","",入力!E30)</f>
        <v>萌恵</v>
      </c>
      <c r="E55" s="13" t="str">
        <f>IF(入力!C29="","",入力!C29)</f>
        <v>オカジマ</v>
      </c>
      <c r="F55" s="13" t="str">
        <f>IF(入力!E29="","",入力!E29)</f>
        <v>モエ</v>
      </c>
      <c r="G55" s="13">
        <f>IF(入力!M29="","",入力!M29)</f>
        <v>518945725</v>
      </c>
      <c r="H55" s="13" t="str">
        <f>IF(入力!I29="","",入力!I29)</f>
        <v>佐倉市立南志津小学校</v>
      </c>
      <c r="I55" s="13">
        <f>IF(入力!G29="","",入力!G29)</f>
        <v>6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黒田</v>
      </c>
      <c r="D56" s="13" t="str">
        <f>IF(入力!E32="","",入力!E32)</f>
        <v>琉知愛</v>
      </c>
      <c r="E56" s="13" t="str">
        <f>IF(入力!C31="","",入力!C31)</f>
        <v>クロダ</v>
      </c>
      <c r="F56" s="13" t="str">
        <f>IF(入力!E31="","",入力!E31)</f>
        <v>ルチア</v>
      </c>
      <c r="G56" s="13">
        <f>IF(入力!M31="","",入力!M31)</f>
        <v>518945718</v>
      </c>
      <c r="H56" s="13" t="str">
        <f>IF(入力!I31="","",入力!I31)</f>
        <v>佐倉市立南志津小学校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相内</v>
      </c>
      <c r="D57" s="13" t="str">
        <f>IF(入力!E34="","",入力!E34)</f>
        <v>結花</v>
      </c>
      <c r="E57" s="13" t="str">
        <f>IF(入力!C33="","",入力!C33)</f>
        <v>アイウチ</v>
      </c>
      <c r="F57" s="13" t="str">
        <f>IF(入力!E33="","",入力!E33)</f>
        <v>ユイカ</v>
      </c>
      <c r="G57" s="13">
        <f>IF(入力!M33="","",入力!M33)</f>
        <v>518761271</v>
      </c>
      <c r="H57" s="13" t="str">
        <f>IF(入力!I33="","",入力!I33)</f>
        <v>佐倉市立西志津小学校</v>
      </c>
      <c r="I57" s="13">
        <f>IF(入力!G33="","",入力!G33)</f>
        <v>5</v>
      </c>
      <c r="J57" s="13">
        <f>IF(入力!P33="","",入力!P33)</f>
        <v>156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末益</v>
      </c>
      <c r="D58" s="13" t="str">
        <f>IF(入力!E36="","",入力!E36)</f>
        <v>希峰</v>
      </c>
      <c r="E58" s="13" t="str">
        <f>IF(入力!C35="","",入力!C35)</f>
        <v>スエマス</v>
      </c>
      <c r="F58" s="13" t="str">
        <f>IF(入力!E35="","",入力!E35)</f>
        <v>キホ</v>
      </c>
      <c r="G58" s="13">
        <f>IF(入力!M35="","",入力!M35)</f>
        <v>521914435</v>
      </c>
      <c r="H58" s="13" t="str">
        <f>IF(入力!I35="","",入力!I35)</f>
        <v>佐倉市立内郷小学校</v>
      </c>
      <c r="I58" s="13">
        <f>IF(入力!G35="","",入力!G35)</f>
        <v>6</v>
      </c>
      <c r="J58" s="13">
        <f>IF(入力!P35="","",入力!P35)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岡本</v>
      </c>
      <c r="D59" s="13" t="str">
        <f>IF(入力!E38="","",入力!E38)</f>
        <v>彩月</v>
      </c>
      <c r="E59" s="13" t="str">
        <f>IF(入力!C37="","",入力!C37)</f>
        <v>オカモト</v>
      </c>
      <c r="F59" s="13" t="str">
        <f>IF(入力!E37="","",入力!E37)</f>
        <v>サツキ</v>
      </c>
      <c r="G59" s="13">
        <f>IF(入力!M37="","",入力!M37)</f>
        <v>520052633</v>
      </c>
      <c r="H59" s="13" t="str">
        <f>IF(入力!I37="","",入力!I37)</f>
        <v>佐倉市立西志津小学校</v>
      </c>
      <c r="I59" s="13">
        <f>IF(入力!G37="","",入力!G37)</f>
        <v>6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岡田</v>
      </c>
      <c r="D60" s="13" t="str">
        <f>IF(入力!E40="","",入力!E40)</f>
        <v>萌華</v>
      </c>
      <c r="E60" s="13" t="str">
        <f>IF(入力!C39="","",入力!C39)</f>
        <v>オカダ</v>
      </c>
      <c r="F60" s="13" t="str">
        <f>IF(入力!E39="","",入力!E39)</f>
        <v>モエカ</v>
      </c>
      <c r="G60" s="13">
        <f>IF(入力!M39="","",入力!M39)</f>
        <v>519125027</v>
      </c>
      <c r="H60" s="13" t="str">
        <f>IF(入力!I39="","",入力!I39)</f>
        <v>千葉市立こてはし台小学校</v>
      </c>
      <c r="I60" s="13">
        <f>IF(入力!G39="","",入力!G39)</f>
        <v>5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工藤</v>
      </c>
      <c r="D61" s="13" t="str">
        <f>IF(入力!E42="","",入力!E42)</f>
        <v>結乃</v>
      </c>
      <c r="E61" s="13" t="str">
        <f>IF(入力!C41="","",入力!C41)</f>
        <v>クドウ</v>
      </c>
      <c r="F61" s="13" t="str">
        <f>IF(入力!E41="","",入力!E41)</f>
        <v>ユノ</v>
      </c>
      <c r="G61" s="13">
        <f>IF(入力!M41="","",入力!M41)</f>
        <v>520052640</v>
      </c>
      <c r="H61" s="13" t="str">
        <f>IF(入力!I41="","",入力!I41)</f>
        <v>佐倉市立西志津小学校</v>
      </c>
      <c r="I61" s="13">
        <f>IF(入力!G41="","",入力!G41)</f>
        <v>5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結城</v>
      </c>
      <c r="D62" s="13" t="str">
        <f>IF(入力!E44="","",入力!E44)</f>
        <v>実唯</v>
      </c>
      <c r="E62" s="13" t="str">
        <f>IF(入力!C43="","",入力!C43)</f>
        <v>ユウキ</v>
      </c>
      <c r="F62" s="13" t="str">
        <f>IF(入力!E43="","",入力!E43)</f>
        <v>ミユ</v>
      </c>
      <c r="G62" s="13">
        <f>IF(入力!M43="","",入力!M43)</f>
        <v>522120651</v>
      </c>
      <c r="H62" s="13" t="str">
        <f>IF(入力!I43="","",入力!I43)</f>
        <v>佐倉市立西志津小学校</v>
      </c>
      <c r="I62" s="13">
        <f>IF(入力!G43="","",入力!G43)</f>
        <v>5</v>
      </c>
      <c r="J62" s="13">
        <f>IF(入力!P43="","",入力!P43)</f>
        <v>153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五十嵐</v>
      </c>
      <c r="D63" s="13" t="str">
        <f>IF(入力!E46="","",入力!E46)</f>
        <v>美貴菜</v>
      </c>
      <c r="E63" s="13" t="str">
        <f>IF(入力!C45="","",入力!C45)</f>
        <v>イガラシ</v>
      </c>
      <c r="F63" s="13" t="str">
        <f>IF(入力!E45="","",入力!E45)</f>
        <v>ミキナ</v>
      </c>
      <c r="G63" s="13">
        <f>IF(入力!M45="","",入力!M45)</f>
        <v>522120668</v>
      </c>
      <c r="H63" s="13" t="str">
        <f>IF(入力!I45="","",入力!I45)</f>
        <v>佐倉市立西志津小学校</v>
      </c>
      <c r="I63" s="13">
        <f>IF(入力!G45="","",入力!G45)</f>
        <v>5</v>
      </c>
      <c r="J63" s="13">
        <f>IF(入力!P45="","",入力!P45)</f>
        <v>145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志田</v>
      </c>
      <c r="D64" s="13" t="str">
        <f>IF(入力!E48="","",入力!E48)</f>
        <v>美桜</v>
      </c>
      <c r="E64" s="13" t="str">
        <f>IF(入力!C47="","",入力!C47)</f>
        <v>シダ</v>
      </c>
      <c r="F64" s="13" t="str">
        <f>IF(入力!E47="","",入力!E47)</f>
        <v>ミオ</v>
      </c>
      <c r="G64" s="13">
        <f>IF(入力!M47="","",入力!M47)</f>
        <v>520976120</v>
      </c>
      <c r="H64" s="13" t="str">
        <f>IF(入力!I47="","",入力!I47)</f>
        <v>佐倉市立青菅小学校</v>
      </c>
      <c r="I64" s="13">
        <f>IF(入力!G47="","",入力!G47)</f>
        <v>5</v>
      </c>
      <c r="J64" s="13">
        <f>IF(入力!P47="","",入力!P47)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喜来</v>
      </c>
      <c r="D65" s="13" t="str">
        <f>IF(入力!E50="","",入力!E50)</f>
        <v>祐月</v>
      </c>
      <c r="E65" s="13" t="str">
        <f>IF(入力!C49="","",入力!C49)</f>
        <v>キライ</v>
      </c>
      <c r="F65" s="13" t="str">
        <f>IF(入力!E49="","",入力!E49)</f>
        <v>ユヅキ</v>
      </c>
      <c r="G65" s="13">
        <f>IF(入力!M49="","",入力!M49)</f>
        <v>520976137</v>
      </c>
      <c r="H65" s="13" t="str">
        <f>IF(入力!I49="","",入力!I49)</f>
        <v>佐倉市立青菅小学校</v>
      </c>
      <c r="I65" s="13">
        <f>IF(入力!G49="","",入力!G49)</f>
        <v>4</v>
      </c>
      <c r="J65" s="13">
        <f>IF(入力!P49="","",入力!P49)</f>
        <v>155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三村</v>
      </c>
      <c r="D66" s="13" t="str">
        <f>IF(入力!E52="","",入力!E52)</f>
        <v>彩乃</v>
      </c>
      <c r="E66" s="13" t="str">
        <f>IF(入力!C51="","",入力!C51)</f>
        <v>ミムラ</v>
      </c>
      <c r="F66" s="13" t="str">
        <f>IF(入力!E51="","",入力!E51)</f>
        <v>アヤノ</v>
      </c>
      <c r="G66" s="13">
        <f>IF(入力!M51="","",入力!M51)</f>
        <v>521013992</v>
      </c>
      <c r="H66" s="13" t="str">
        <f>IF(入力!I51="","",入力!I51)</f>
        <v>佐倉市立西志津小学校</v>
      </c>
      <c r="I66" s="13">
        <f>IF(入力!G51="","",入力!G51)</f>
        <v>4</v>
      </c>
      <c r="J66" s="13">
        <f>IF(入力!P51="","",入力!P51)</f>
        <v>138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林 際</cp:lastModifiedBy>
  <cp:lastPrinted>2016-05-09T15:17:35Z</cp:lastPrinted>
  <dcterms:created xsi:type="dcterms:W3CDTF">2014-04-05T09:56:00Z</dcterms:created>
  <dcterms:modified xsi:type="dcterms:W3CDTF">2022-09-28T14:04:28Z</dcterms:modified>
</cp:coreProperties>
</file>