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say\OneDrive\デスクトップ\"/>
    </mc:Choice>
  </mc:AlternateContent>
  <xr:revisionPtr revIDLastSave="0" documentId="13_ncr:1_{B20412CF-40E4-4EFB-B9E4-2D2024B61749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<sst xmlns="http://schemas.openxmlformats.org/spreadsheetml/2006/main" count="289" uniqueCount="211">
  <si>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</si>
  <si>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</si>
  <si>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</si>
  <si>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</si>
  <si>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</si>
  <si>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</si>
  <si>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</si>
  <si>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</si>
  <si>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</si>
  <si>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</si>
  <si>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</si>
  <si>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</si>
  <si>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</si>
  <si>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</si>
  <si>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</si>
  <si>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</si>
  <si>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</si>
  <si>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</si>
  <si>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</si>
  <si>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</si>
  <si>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</si>
  <si>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</si>
  <si>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</si>
  <si>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</si>
  <si>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</si>
  <si>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</si>
  <si>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</si>
  <si>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</si>
  <si>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</si>
  <si>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</si>
  <si>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</si>
  <si>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</si>
  <si>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</si>
  <si>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</si>
  <si>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</si>
  <si>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</si>
  <si>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</si>
  <si>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</si>
  <si>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</si>
  <si>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</si>
  <si>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</si>
  <si>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</si>
  <si>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</si>
  <si>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</si>
  <si>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</si>
  <si>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</si>
  <si>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</si>
  <si>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</si>
  <si>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</si>
  <si>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</si>
  <si>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</si>
  <si>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</si>
  <si>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</si>
  <si>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</si>
  <si>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</si>
  <si>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</si>
  <si>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</si>
  <si>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</si>
  <si>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</si>
  <si>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</si>
  <si>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</si>
  <si>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</si>
  <si>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</si>
  <si>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</si>
  <si>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</si>
  <si>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</si>
  <si>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</si>
  <si>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</si>
  <si>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</si>
  <si>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</si>
  <si>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</si>
  <si>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</si>
  <si>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</si>
  <si>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</si>
  <si>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</si>
  <si>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</si>
  <si>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</si>
  <si>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</si>
  <si>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</si>
  <si>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</si>
  <si>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</si>
  <si>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</si>
  <si>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</si>
  <si>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</si>
  <si>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</si>
  <si>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</si>
  <si>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</si>
  <si>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</si>
  <si>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</si>
  <si>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</si>
  <si>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</si>
  <si>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</si>
  <si>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</si>
  <si>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</si>
  <si>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</si>
  <si>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</si>
  <si>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</si>
  <si>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</si>
  <si>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</si>
  <si>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</si>
  <si>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</si>
  <si>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</si>
  <si>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</si>
  <si>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</si>
  <si>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</si>
  <si>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</si>
  <si>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</si>
  <si>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</si>
  <si>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</si>
  <si>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</si>
  <si>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</si>
  <si>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</si>
  <si>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</si>
  <si>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</si>
  <si>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</si>
  <si>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</si>
  <si>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</si>
  <si>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</si>
  <si>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</si>
  <si>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</si>
  <si>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</si>
  <si>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</si>
  <si>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</si>
  <si>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</si>
  <si>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</si>
  <si>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</si>
  <si>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</si>
  <si>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</si>
  <si>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</si>
  <si>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</si>
  <si>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</si>
  <si>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</si>
  <si>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Ｊ</t>
    </r>
    <r>
      <rPr>
        <sz val="16"/>
        <color indexed="8"/>
        <rFont val="Calibri"/>
        <family val="2"/>
      </rPr>
      <t>.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</si>
  <si>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佐倉市</t>
    <rPh sb="0" eb="3">
      <t>サクラシ</t>
    </rPh>
    <phoneticPr fontId="2"/>
  </si>
  <si>
    <t>京成本</t>
    <rPh sb="0" eb="2">
      <t>ケイセイ</t>
    </rPh>
    <rPh sb="2" eb="3">
      <t>ホン</t>
    </rPh>
    <phoneticPr fontId="2"/>
  </si>
  <si>
    <t>志津</t>
    <rPh sb="0" eb="2">
      <t>シヅ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</si>
  <si>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</si>
  <si>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</si>
  <si>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ハヤシ</t>
    <phoneticPr fontId="2"/>
  </si>
  <si>
    <t>イタル</t>
    <phoneticPr fontId="2"/>
  </si>
  <si>
    <t>285</t>
    <phoneticPr fontId="2"/>
  </si>
  <si>
    <t>0825</t>
    <phoneticPr fontId="2"/>
  </si>
  <si>
    <t>佐倉市江原台1-30-3</t>
    <rPh sb="0" eb="3">
      <t>サクラシ</t>
    </rPh>
    <rPh sb="3" eb="6">
      <t>エバラダイ</t>
    </rPh>
    <phoneticPr fontId="2"/>
  </si>
  <si>
    <t>090</t>
    <phoneticPr fontId="2"/>
  </si>
  <si>
    <t>1404</t>
    <phoneticPr fontId="2"/>
  </si>
  <si>
    <t>4063</t>
    <phoneticPr fontId="2"/>
  </si>
  <si>
    <t>北嶋</t>
    <rPh sb="0" eb="2">
      <t>キタジマ</t>
    </rPh>
    <phoneticPr fontId="2"/>
  </si>
  <si>
    <t>顕太朗</t>
    <rPh sb="0" eb="3">
      <t>ケンタロウ</t>
    </rPh>
    <phoneticPr fontId="2"/>
  </si>
  <si>
    <t>ケンタロウ</t>
    <phoneticPr fontId="2"/>
  </si>
  <si>
    <t>キタジマ</t>
    <phoneticPr fontId="2"/>
  </si>
  <si>
    <t>一美</t>
    <rPh sb="0" eb="2">
      <t>カズミ</t>
    </rPh>
    <phoneticPr fontId="2"/>
  </si>
  <si>
    <t>カズミ</t>
    <phoneticPr fontId="2"/>
  </si>
  <si>
    <t>1549</t>
    <phoneticPr fontId="2"/>
  </si>
  <si>
    <t>8171</t>
    <phoneticPr fontId="2"/>
  </si>
  <si>
    <t>三村</t>
    <rPh sb="0" eb="2">
      <t>ミムラ</t>
    </rPh>
    <phoneticPr fontId="2"/>
  </si>
  <si>
    <t>ミムラ</t>
    <phoneticPr fontId="2"/>
  </si>
  <si>
    <t>彩乃</t>
    <rPh sb="0" eb="2">
      <t>アヤノ</t>
    </rPh>
    <phoneticPr fontId="2"/>
  </si>
  <si>
    <t>アヤノ</t>
    <phoneticPr fontId="2"/>
  </si>
  <si>
    <t>西志津小学校</t>
    <rPh sb="0" eb="6">
      <t>ニシシヅショウガッコウ</t>
    </rPh>
    <phoneticPr fontId="2"/>
  </si>
  <si>
    <t>キライ</t>
    <phoneticPr fontId="2"/>
  </si>
  <si>
    <t>ユヅキ</t>
    <phoneticPr fontId="2"/>
  </si>
  <si>
    <t>喜来</t>
    <rPh sb="0" eb="2">
      <t>キライ</t>
    </rPh>
    <phoneticPr fontId="2"/>
  </si>
  <si>
    <t>祐月</t>
    <rPh sb="0" eb="2">
      <t>ユウヅキ</t>
    </rPh>
    <phoneticPr fontId="2"/>
  </si>
  <si>
    <t>青菅小学校</t>
    <rPh sb="0" eb="5">
      <t>アオスゲショウガッコウ</t>
    </rPh>
    <phoneticPr fontId="2"/>
  </si>
  <si>
    <t>オカモト</t>
    <phoneticPr fontId="2"/>
  </si>
  <si>
    <t>ハルカ</t>
    <phoneticPr fontId="2"/>
  </si>
  <si>
    <t>岡本</t>
    <rPh sb="0" eb="2">
      <t>オカモト</t>
    </rPh>
    <phoneticPr fontId="2"/>
  </si>
  <si>
    <t>陽香</t>
    <rPh sb="0" eb="2">
      <t>ハルカ</t>
    </rPh>
    <phoneticPr fontId="2"/>
  </si>
  <si>
    <t>シラトリ</t>
    <phoneticPr fontId="2"/>
  </si>
  <si>
    <t>ホノカ</t>
    <phoneticPr fontId="2"/>
  </si>
  <si>
    <t>白鳥</t>
    <rPh sb="0" eb="2">
      <t>シラトリ</t>
    </rPh>
    <phoneticPr fontId="2"/>
  </si>
  <si>
    <t>ほのか</t>
    <phoneticPr fontId="2"/>
  </si>
  <si>
    <t>ハル</t>
    <phoneticPr fontId="2"/>
  </si>
  <si>
    <t>葉瑠</t>
    <rPh sb="0" eb="2">
      <t>ハル</t>
    </rPh>
    <phoneticPr fontId="2"/>
  </si>
  <si>
    <t>村岡</t>
    <rPh sb="0" eb="2">
      <t>ムラオカ</t>
    </rPh>
    <phoneticPr fontId="2"/>
  </si>
  <si>
    <t>心愛</t>
    <rPh sb="0" eb="2">
      <t>ココロアイ</t>
    </rPh>
    <phoneticPr fontId="2"/>
  </si>
  <si>
    <t>ムラオカ</t>
    <phoneticPr fontId="2"/>
  </si>
  <si>
    <t>ココロ</t>
    <phoneticPr fontId="2"/>
  </si>
  <si>
    <t>神野</t>
    <rPh sb="0" eb="2">
      <t>ジンノ</t>
    </rPh>
    <phoneticPr fontId="2"/>
  </si>
  <si>
    <t>妃花里</t>
    <rPh sb="0" eb="3">
      <t>ヒカリ</t>
    </rPh>
    <phoneticPr fontId="2"/>
  </si>
  <si>
    <t>ジンノ</t>
    <phoneticPr fontId="2"/>
  </si>
  <si>
    <t>ヒカリ</t>
    <phoneticPr fontId="2"/>
  </si>
  <si>
    <t>千代田小学校</t>
    <rPh sb="0" eb="6">
      <t>チヨダショウガッコウ</t>
    </rPh>
    <phoneticPr fontId="2"/>
  </si>
  <si>
    <t>坂田</t>
    <rPh sb="0" eb="2">
      <t>サカタ</t>
    </rPh>
    <phoneticPr fontId="2"/>
  </si>
  <si>
    <t>穂花</t>
    <rPh sb="0" eb="2">
      <t>ホノカ</t>
    </rPh>
    <phoneticPr fontId="2"/>
  </si>
  <si>
    <t>サカタ</t>
    <phoneticPr fontId="2"/>
  </si>
  <si>
    <t>下志津小学校</t>
    <rPh sb="0" eb="6">
      <t>シモシヅショウガッコウ</t>
    </rPh>
    <phoneticPr fontId="2"/>
  </si>
  <si>
    <t>市原</t>
    <rPh sb="0" eb="2">
      <t>イチハラ</t>
    </rPh>
    <phoneticPr fontId="2"/>
  </si>
  <si>
    <t>芽依</t>
    <rPh sb="0" eb="2">
      <t>メイ</t>
    </rPh>
    <phoneticPr fontId="2"/>
  </si>
  <si>
    <t>イチハラ</t>
    <phoneticPr fontId="2"/>
  </si>
  <si>
    <t>メイ</t>
    <phoneticPr fontId="2"/>
  </si>
  <si>
    <t>古岩</t>
    <rPh sb="0" eb="2">
      <t>コイワ</t>
    </rPh>
    <phoneticPr fontId="2"/>
  </si>
  <si>
    <t>結桜</t>
    <rPh sb="0" eb="2">
      <t>ユイサクラ</t>
    </rPh>
    <phoneticPr fontId="2"/>
  </si>
  <si>
    <t>コイワ</t>
    <phoneticPr fontId="2"/>
  </si>
  <si>
    <t>ユイサ</t>
    <phoneticPr fontId="2"/>
  </si>
  <si>
    <t>志津小学校</t>
    <rPh sb="0" eb="5">
      <t>シヅショウガッコウ</t>
    </rPh>
    <phoneticPr fontId="2"/>
  </si>
  <si>
    <t>長谷川</t>
    <rPh sb="0" eb="3">
      <t>ハセガワ</t>
    </rPh>
    <phoneticPr fontId="2"/>
  </si>
  <si>
    <t>莉子</t>
    <rPh sb="0" eb="2">
      <t>リコ</t>
    </rPh>
    <phoneticPr fontId="2"/>
  </si>
  <si>
    <t>ハセガワ</t>
    <phoneticPr fontId="2"/>
  </si>
  <si>
    <t>リコ</t>
    <phoneticPr fontId="2"/>
  </si>
  <si>
    <t>江本</t>
    <rPh sb="0" eb="2">
      <t>エモト</t>
    </rPh>
    <phoneticPr fontId="2"/>
  </si>
  <si>
    <t>彩</t>
    <rPh sb="0" eb="1">
      <t>アヤ</t>
    </rPh>
    <phoneticPr fontId="2"/>
  </si>
  <si>
    <t>エモト</t>
    <phoneticPr fontId="2"/>
  </si>
  <si>
    <t>アヤ</t>
    <phoneticPr fontId="2"/>
  </si>
  <si>
    <t>①</t>
    <phoneticPr fontId="2"/>
  </si>
  <si>
    <t>さゆり</t>
    <phoneticPr fontId="2"/>
  </si>
  <si>
    <t>0845</t>
    <phoneticPr fontId="2"/>
  </si>
  <si>
    <t>佐倉市西志津5-6-9</t>
    <rPh sb="0" eb="3">
      <t>サクラシ</t>
    </rPh>
    <rPh sb="3" eb="6">
      <t>ニシシヅ</t>
    </rPh>
    <phoneticPr fontId="2"/>
  </si>
  <si>
    <t>3068</t>
    <phoneticPr fontId="2"/>
  </si>
  <si>
    <t>2637</t>
    <phoneticPr fontId="2"/>
  </si>
  <si>
    <t>一人一人が考えてプレーする事、元気よく、明るくそして楽しく全員バレーで戦います。</t>
    <rPh sb="0" eb="2">
      <t>ヒトリ</t>
    </rPh>
    <rPh sb="2" eb="4">
      <t>ヒトリ</t>
    </rPh>
    <rPh sb="5" eb="6">
      <t>カンガ</t>
    </rPh>
    <rPh sb="13" eb="14">
      <t>コト</t>
    </rPh>
    <rPh sb="15" eb="17">
      <t>ゲンキ</t>
    </rPh>
    <rPh sb="20" eb="21">
      <t>アカ</t>
    </rPh>
    <rPh sb="26" eb="27">
      <t>タノ</t>
    </rPh>
    <rPh sb="29" eb="31">
      <t>ゼンイン</t>
    </rPh>
    <rPh sb="35" eb="36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</si>
</sst>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P45" sqref="P45:T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6" t="s">
        <v>121</v>
      </c>
      <c r="B2" s="187"/>
      <c r="C2" s="188"/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1" t="s">
        <v>122</v>
      </c>
      <c r="B3" s="192"/>
      <c r="C3" s="193" t="s">
        <v>132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133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430621880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22011</v>
      </c>
      <c r="K5" s="121"/>
      <c r="L5" s="121"/>
      <c r="M5" s="121"/>
      <c r="N5" s="121"/>
      <c r="O5" s="121"/>
      <c r="P5" s="173" t="s">
        <v>134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135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138</v>
      </c>
      <c r="D7" s="111"/>
      <c r="E7" s="86" t="s">
        <v>139</v>
      </c>
      <c r="F7" s="87"/>
      <c r="G7" s="68">
        <v>505883714</v>
      </c>
      <c r="H7" s="68"/>
      <c r="I7" s="68"/>
      <c r="J7" s="68">
        <v>14053</v>
      </c>
      <c r="K7" s="68"/>
      <c r="L7" s="68"/>
      <c r="M7" s="68">
        <v>514002</v>
      </c>
      <c r="N7" s="68"/>
      <c r="O7" s="68"/>
      <c r="P7" s="65" t="s">
        <v>7</v>
      </c>
      <c r="Q7" s="66"/>
      <c r="R7" s="84" t="s">
        <v>140</v>
      </c>
      <c r="S7" s="84"/>
      <c r="T7" s="84"/>
      <c r="U7" s="84"/>
      <c r="V7" s="27" t="s">
        <v>8</v>
      </c>
      <c r="W7" s="83" t="s">
        <v>141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143</v>
      </c>
      <c r="AM7" s="122"/>
      <c r="AN7" s="122"/>
      <c r="AO7" s="122"/>
      <c r="AP7" s="122"/>
      <c r="AQ7" s="122"/>
      <c r="AR7" s="122"/>
      <c r="AS7" s="36" t="s">
        <v>10</v>
      </c>
      <c r="AT7" s="228">
        <v>53</v>
      </c>
    </row>
    <row r="8" spans="1:51" ht="18" customHeight="1">
      <c r="A8" s="75"/>
      <c r="B8" s="76"/>
      <c r="C8" s="113" t="s">
        <v>136</v>
      </c>
      <c r="D8" s="114"/>
      <c r="E8" s="115" t="s">
        <v>137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142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144</v>
      </c>
      <c r="AL8" s="126"/>
      <c r="AM8" s="126"/>
      <c r="AN8" s="126"/>
      <c r="AO8" s="37" t="s">
        <v>11</v>
      </c>
      <c r="AP8" s="126" t="s">
        <v>145</v>
      </c>
      <c r="AQ8" s="126"/>
      <c r="AR8" s="126"/>
      <c r="AS8" s="127"/>
      <c r="AT8" s="228"/>
    </row>
    <row r="9" spans="1:51" ht="14.45" customHeight="1">
      <c r="A9" s="75" t="s">
        <v>82</v>
      </c>
      <c r="B9" s="76"/>
      <c r="C9" s="110" t="s">
        <v>149</v>
      </c>
      <c r="D9" s="111"/>
      <c r="E9" s="86" t="s">
        <v>148</v>
      </c>
      <c r="F9" s="87"/>
      <c r="G9" s="68">
        <v>502012193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140</v>
      </c>
      <c r="S9" s="84"/>
      <c r="T9" s="84"/>
      <c r="U9" s="84"/>
      <c r="V9" s="27" t="s">
        <v>8</v>
      </c>
      <c r="W9" s="83" t="s">
        <v>206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143</v>
      </c>
      <c r="AM9" s="122"/>
      <c r="AN9" s="122"/>
      <c r="AO9" s="122"/>
      <c r="AP9" s="122"/>
      <c r="AQ9" s="122"/>
      <c r="AR9" s="122"/>
      <c r="AS9" s="36" t="s">
        <v>126</v>
      </c>
      <c r="AT9" s="229">
        <v>41</v>
      </c>
    </row>
    <row r="10" spans="1:51" ht="18" customHeight="1">
      <c r="A10" s="75"/>
      <c r="B10" s="76"/>
      <c r="C10" s="113" t="s">
        <v>146</v>
      </c>
      <c r="D10" s="114"/>
      <c r="E10" s="115" t="s">
        <v>147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207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208</v>
      </c>
      <c r="AL10" s="126"/>
      <c r="AM10" s="126"/>
      <c r="AN10" s="126"/>
      <c r="AO10" s="37" t="s">
        <v>127</v>
      </c>
      <c r="AP10" s="126" t="s">
        <v>209</v>
      </c>
      <c r="AQ10" s="126"/>
      <c r="AR10" s="126"/>
      <c r="AS10" s="127"/>
      <c r="AT10" s="229"/>
    </row>
    <row r="11" spans="1:51" ht="14.45" customHeight="1">
      <c r="A11" s="75" t="s">
        <v>83</v>
      </c>
      <c r="B11" s="76"/>
      <c r="C11" s="110" t="s">
        <v>138</v>
      </c>
      <c r="D11" s="111"/>
      <c r="E11" s="86" t="s">
        <v>151</v>
      </c>
      <c r="F11" s="87"/>
      <c r="G11" s="68">
        <v>505884185</v>
      </c>
      <c r="H11" s="68"/>
      <c r="I11" s="68"/>
      <c r="J11" s="68">
        <v>18418</v>
      </c>
      <c r="K11" s="68"/>
      <c r="L11" s="68"/>
      <c r="M11" s="68"/>
      <c r="N11" s="68"/>
      <c r="O11" s="68"/>
      <c r="P11" s="65" t="s">
        <v>7</v>
      </c>
      <c r="Q11" s="66"/>
      <c r="R11" s="84" t="s">
        <v>140</v>
      </c>
      <c r="S11" s="84"/>
      <c r="T11" s="84"/>
      <c r="U11" s="84"/>
      <c r="V11" s="27" t="s">
        <v>8</v>
      </c>
      <c r="W11" s="83" t="s">
        <v>141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143</v>
      </c>
      <c r="AM11" s="122"/>
      <c r="AN11" s="122"/>
      <c r="AO11" s="122"/>
      <c r="AP11" s="122"/>
      <c r="AQ11" s="122"/>
      <c r="AR11" s="122"/>
      <c r="AS11" s="36" t="s">
        <v>126</v>
      </c>
      <c r="AT11" s="229">
        <v>57</v>
      </c>
    </row>
    <row r="12" spans="1:51" ht="18" customHeight="1">
      <c r="A12" s="75"/>
      <c r="B12" s="76"/>
      <c r="C12" s="113" t="s">
        <v>136</v>
      </c>
      <c r="D12" s="114"/>
      <c r="E12" s="115" t="s">
        <v>150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142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152</v>
      </c>
      <c r="AL12" s="126"/>
      <c r="AM12" s="126"/>
      <c r="AN12" s="126"/>
      <c r="AO12" s="37" t="s">
        <v>127</v>
      </c>
      <c r="AP12" s="126" t="s">
        <v>153</v>
      </c>
      <c r="AQ12" s="126"/>
      <c r="AR12" s="126"/>
      <c r="AS12" s="127"/>
      <c r="AT12" s="229"/>
    </row>
    <row r="13" spans="1:51" ht="15" customHeight="1">
      <c r="A13" s="75" t="s">
        <v>84</v>
      </c>
      <c r="B13" s="76"/>
      <c r="C13" s="110" t="s">
        <v>155</v>
      </c>
      <c r="D13" s="111"/>
      <c r="E13" s="86" t="s">
        <v>205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0"/>
    </row>
    <row r="14" spans="1:51" ht="18" customHeight="1">
      <c r="A14" s="75"/>
      <c r="B14" s="76"/>
      <c r="C14" s="113" t="s">
        <v>154</v>
      </c>
      <c r="D14" s="114"/>
      <c r="E14" s="115" t="s">
        <v>205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0"/>
    </row>
    <row r="15" spans="1:51" ht="15" customHeight="1">
      <c r="A15" s="120" t="s">
        <v>98</v>
      </c>
      <c r="B15" s="76"/>
      <c r="C15" s="110" t="s">
        <v>138</v>
      </c>
      <c r="D15" s="111"/>
      <c r="E15" s="86" t="s">
        <v>139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140</v>
      </c>
      <c r="S15" s="84"/>
      <c r="T15" s="84"/>
      <c r="U15" s="84"/>
      <c r="V15" s="27" t="s">
        <v>8</v>
      </c>
      <c r="W15" s="83" t="s">
        <v>141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143</v>
      </c>
      <c r="AM15" s="122"/>
      <c r="AN15" s="122"/>
      <c r="AO15" s="122"/>
      <c r="AP15" s="122"/>
      <c r="AQ15" s="122"/>
      <c r="AR15" s="122"/>
      <c r="AS15" s="36" t="s">
        <v>126</v>
      </c>
      <c r="AT15" s="229">
        <v>53</v>
      </c>
    </row>
    <row r="16" spans="1:51" ht="18" customHeight="1">
      <c r="A16" s="75"/>
      <c r="B16" s="76"/>
      <c r="C16" s="113" t="s">
        <v>136</v>
      </c>
      <c r="D16" s="114"/>
      <c r="E16" s="115" t="s">
        <v>137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142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144</v>
      </c>
      <c r="AL16" s="126"/>
      <c r="AM16" s="126"/>
      <c r="AN16" s="126"/>
      <c r="AO16" s="37" t="s">
        <v>127</v>
      </c>
      <c r="AP16" s="126" t="s">
        <v>145</v>
      </c>
      <c r="AQ16" s="126"/>
      <c r="AR16" s="126"/>
      <c r="AS16" s="127"/>
      <c r="AT16" s="229"/>
    </row>
    <row r="17" spans="1:46">
      <c r="A17" s="75" t="s">
        <v>0</v>
      </c>
      <c r="B17" s="76"/>
      <c r="C17" s="132" t="str">
        <f>IF(P16="","",P16)</f>
        <v>佐倉市江原台1-30-3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090-1404-4063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1404</v>
      </c>
      <c r="F21" s="54"/>
      <c r="G21" s="54">
        <v>4063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8" t="s">
        <v>99</v>
      </c>
      <c r="Q23" s="117"/>
      <c r="R23" s="117"/>
      <c r="S23" s="117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204</v>
      </c>
      <c r="C25" s="110" t="s">
        <v>155</v>
      </c>
      <c r="D25" s="111"/>
      <c r="E25" s="86" t="s">
        <v>157</v>
      </c>
      <c r="F25" s="87"/>
      <c r="G25" s="97">
        <v>6</v>
      </c>
      <c r="H25" s="93"/>
      <c r="I25" s="91" t="s">
        <v>158</v>
      </c>
      <c r="J25" s="92"/>
      <c r="K25" s="92"/>
      <c r="L25" s="93"/>
      <c r="M25" s="97">
        <v>521013992</v>
      </c>
      <c r="N25" s="92"/>
      <c r="O25" s="93"/>
      <c r="P25" s="97">
        <v>147</v>
      </c>
      <c r="Q25" s="92"/>
      <c r="R25" s="92"/>
      <c r="S25" s="92"/>
      <c r="T25" s="98"/>
      <c r="U25" s="1"/>
      <c r="V25" s="1"/>
      <c r="W25" s="1"/>
      <c r="X25" s="1"/>
      <c r="Y25" s="100">
        <v>12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154</v>
      </c>
      <c r="D26" s="114"/>
      <c r="E26" s="115" t="s">
        <v>156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159</v>
      </c>
      <c r="D27" s="111"/>
      <c r="E27" s="86" t="s">
        <v>160</v>
      </c>
      <c r="F27" s="87"/>
      <c r="G27" s="97">
        <v>6</v>
      </c>
      <c r="H27" s="93"/>
      <c r="I27" s="91" t="s">
        <v>163</v>
      </c>
      <c r="J27" s="92"/>
      <c r="K27" s="92"/>
      <c r="L27" s="93"/>
      <c r="M27" s="97">
        <v>520976137</v>
      </c>
      <c r="N27" s="92"/>
      <c r="O27" s="93"/>
      <c r="P27" s="97">
        <v>158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161</v>
      </c>
      <c r="D28" s="114"/>
      <c r="E28" s="115" t="s">
        <v>162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164</v>
      </c>
      <c r="D29" s="111"/>
      <c r="E29" s="86" t="s">
        <v>165</v>
      </c>
      <c r="F29" s="87"/>
      <c r="G29" s="97">
        <v>6</v>
      </c>
      <c r="H29" s="93"/>
      <c r="I29" s="91" t="s">
        <v>158</v>
      </c>
      <c r="J29" s="92"/>
      <c r="K29" s="92"/>
      <c r="L29" s="93"/>
      <c r="M29" s="97">
        <v>520976106</v>
      </c>
      <c r="N29" s="92"/>
      <c r="O29" s="93"/>
      <c r="P29" s="97">
        <v>145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166</v>
      </c>
      <c r="D30" s="114"/>
      <c r="E30" s="115" t="s">
        <v>167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6</v>
      </c>
      <c r="C31" s="110" t="s">
        <v>168</v>
      </c>
      <c r="D31" s="111"/>
      <c r="E31" s="86" t="s">
        <v>169</v>
      </c>
      <c r="F31" s="87"/>
      <c r="G31" s="97">
        <v>6</v>
      </c>
      <c r="H31" s="93"/>
      <c r="I31" s="91" t="s">
        <v>163</v>
      </c>
      <c r="J31" s="92"/>
      <c r="K31" s="92"/>
      <c r="L31" s="93"/>
      <c r="M31" s="97">
        <v>522120675</v>
      </c>
      <c r="N31" s="92"/>
      <c r="O31" s="93"/>
      <c r="P31" s="97">
        <v>155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170</v>
      </c>
      <c r="D32" s="114"/>
      <c r="E32" s="115" t="s">
        <v>171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10</v>
      </c>
      <c r="C33" s="110" t="s">
        <v>149</v>
      </c>
      <c r="D33" s="111"/>
      <c r="E33" s="86" t="s">
        <v>172</v>
      </c>
      <c r="F33" s="87"/>
      <c r="G33" s="97">
        <v>5</v>
      </c>
      <c r="H33" s="93"/>
      <c r="I33" s="91" t="s">
        <v>158</v>
      </c>
      <c r="J33" s="92"/>
      <c r="K33" s="92"/>
      <c r="L33" s="93"/>
      <c r="M33" s="97">
        <v>520979183</v>
      </c>
      <c r="N33" s="92"/>
      <c r="O33" s="93"/>
      <c r="P33" s="97">
        <v>149</v>
      </c>
      <c r="Q33" s="92"/>
      <c r="R33" s="92"/>
      <c r="S33" s="92"/>
      <c r="T33" s="98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146</v>
      </c>
      <c r="D34" s="114"/>
      <c r="E34" s="115" t="s">
        <v>173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7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4</v>
      </c>
      <c r="C35" s="110" t="s">
        <v>176</v>
      </c>
      <c r="D35" s="111"/>
      <c r="E35" s="86" t="s">
        <v>177</v>
      </c>
      <c r="F35" s="87"/>
      <c r="G35" s="97">
        <v>5</v>
      </c>
      <c r="H35" s="93"/>
      <c r="I35" s="91" t="s">
        <v>158</v>
      </c>
      <c r="J35" s="92"/>
      <c r="K35" s="92"/>
      <c r="L35" s="93"/>
      <c r="M35" s="97">
        <v>522120620</v>
      </c>
      <c r="N35" s="92"/>
      <c r="O35" s="93"/>
      <c r="P35" s="97">
        <v>141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174</v>
      </c>
      <c r="D36" s="114"/>
      <c r="E36" s="115" t="s">
        <v>175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5</v>
      </c>
      <c r="C37" s="110" t="s">
        <v>180</v>
      </c>
      <c r="D37" s="111"/>
      <c r="E37" s="86" t="s">
        <v>181</v>
      </c>
      <c r="F37" s="87"/>
      <c r="G37" s="97">
        <v>5</v>
      </c>
      <c r="H37" s="93"/>
      <c r="I37" s="91" t="s">
        <v>182</v>
      </c>
      <c r="J37" s="92"/>
      <c r="K37" s="92"/>
      <c r="L37" s="93"/>
      <c r="M37" s="97">
        <v>522120637</v>
      </c>
      <c r="N37" s="92"/>
      <c r="O37" s="93"/>
      <c r="P37" s="97">
        <v>148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178</v>
      </c>
      <c r="D38" s="114"/>
      <c r="E38" s="115" t="s">
        <v>179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7</v>
      </c>
      <c r="C39" s="110" t="s">
        <v>185</v>
      </c>
      <c r="D39" s="111"/>
      <c r="E39" s="86" t="s">
        <v>169</v>
      </c>
      <c r="F39" s="87"/>
      <c r="G39" s="97">
        <v>5</v>
      </c>
      <c r="H39" s="93"/>
      <c r="I39" s="91" t="s">
        <v>186</v>
      </c>
      <c r="J39" s="92"/>
      <c r="K39" s="92"/>
      <c r="L39" s="93"/>
      <c r="M39" s="97">
        <v>522120682</v>
      </c>
      <c r="N39" s="92"/>
      <c r="O39" s="93"/>
      <c r="P39" s="97">
        <v>147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183</v>
      </c>
      <c r="D40" s="114"/>
      <c r="E40" s="115" t="s">
        <v>184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11</v>
      </c>
      <c r="C41" s="110" t="s">
        <v>189</v>
      </c>
      <c r="D41" s="111"/>
      <c r="E41" s="86" t="s">
        <v>190</v>
      </c>
      <c r="F41" s="87"/>
      <c r="G41" s="97">
        <v>5</v>
      </c>
      <c r="H41" s="93"/>
      <c r="I41" s="91" t="s">
        <v>182</v>
      </c>
      <c r="J41" s="92"/>
      <c r="K41" s="92"/>
      <c r="L41" s="93"/>
      <c r="M41" s="97">
        <v>522876589</v>
      </c>
      <c r="N41" s="92"/>
      <c r="O41" s="93"/>
      <c r="P41" s="97">
        <v>150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187</v>
      </c>
      <c r="D42" s="114"/>
      <c r="E42" s="115" t="s">
        <v>188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8</v>
      </c>
      <c r="C43" s="110" t="s">
        <v>193</v>
      </c>
      <c r="D43" s="111"/>
      <c r="E43" s="86" t="s">
        <v>194</v>
      </c>
      <c r="F43" s="87"/>
      <c r="G43" s="97">
        <v>5</v>
      </c>
      <c r="H43" s="93"/>
      <c r="I43" s="91" t="s">
        <v>195</v>
      </c>
      <c r="J43" s="92"/>
      <c r="K43" s="92"/>
      <c r="L43" s="93"/>
      <c r="M43" s="97">
        <v>523063117</v>
      </c>
      <c r="N43" s="92"/>
      <c r="O43" s="93"/>
      <c r="P43" s="97">
        <v>139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191</v>
      </c>
      <c r="D44" s="114"/>
      <c r="E44" s="115" t="s">
        <v>192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9</v>
      </c>
      <c r="C45" s="110" t="s">
        <v>198</v>
      </c>
      <c r="D45" s="111"/>
      <c r="E45" s="86" t="s">
        <v>199</v>
      </c>
      <c r="F45" s="87"/>
      <c r="G45" s="97">
        <v>4</v>
      </c>
      <c r="H45" s="93"/>
      <c r="I45" s="91" t="s">
        <v>163</v>
      </c>
      <c r="J45" s="92"/>
      <c r="K45" s="92"/>
      <c r="L45" s="93"/>
      <c r="M45" s="97">
        <v>520979190</v>
      </c>
      <c r="N45" s="92"/>
      <c r="O45" s="93"/>
      <c r="P45" s="97">
        <v>142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196</v>
      </c>
      <c r="D46" s="114"/>
      <c r="E46" s="115" t="s">
        <v>197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202</v>
      </c>
      <c r="D47" s="111"/>
      <c r="E47" s="86" t="s">
        <v>203</v>
      </c>
      <c r="F47" s="87"/>
      <c r="G47" s="97">
        <v>4</v>
      </c>
      <c r="H47" s="93"/>
      <c r="I47" s="91" t="s">
        <v>158</v>
      </c>
      <c r="J47" s="92"/>
      <c r="K47" s="92"/>
      <c r="L47" s="93"/>
      <c r="M47" s="97">
        <v>523063100</v>
      </c>
      <c r="N47" s="92"/>
      <c r="O47" s="93"/>
      <c r="P47" s="97">
        <v>136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2" t="s">
        <v>200</v>
      </c>
      <c r="D48" s="153"/>
      <c r="E48" s="154" t="s">
        <v>201</v>
      </c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5"/>
      <c r="I49" s="203"/>
      <c r="J49" s="204"/>
      <c r="K49" s="204"/>
      <c r="L49" s="205"/>
      <c r="M49" s="203"/>
      <c r="N49" s="204"/>
      <c r="O49" s="205"/>
      <c r="P49" s="203"/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3"/>
      <c r="C50" s="217"/>
      <c r="D50" s="218"/>
      <c r="E50" s="218"/>
      <c r="F50" s="219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2"/>
      <c r="C51" s="214"/>
      <c r="D51" s="215"/>
      <c r="E51" s="215"/>
      <c r="F51" s="216"/>
      <c r="G51" s="203"/>
      <c r="H51" s="205"/>
      <c r="I51" s="203"/>
      <c r="J51" s="204"/>
      <c r="K51" s="204"/>
      <c r="L51" s="205"/>
      <c r="M51" s="203"/>
      <c r="N51" s="204"/>
      <c r="O51" s="205"/>
      <c r="P51" s="203"/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210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1">
        <f>LEN(A55)</f>
        <v>40</v>
      </c>
      <c r="W55" s="232"/>
      <c r="X55" s="232"/>
      <c r="Y55" s="232"/>
      <c r="Z55" s="232"/>
      <c r="AA55" s="232"/>
      <c r="AB55" s="232"/>
      <c r="AC55" s="232"/>
      <c r="AD55" s="232"/>
      <c r="AE55" s="232"/>
      <c r="AF55" s="23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12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Ｊ.フレンズ</v>
      </c>
      <c r="C7" s="13" t="str">
        <f>IF(入力!C2="","",入力!C2)</f>
        <v/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志津</v>
      </c>
      <c r="T7" s="13"/>
      <c r="U7" s="13">
        <f>IF(入力!C4="","",入力!C4)</f>
        <v>430621880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285</v>
      </c>
      <c r="S16" s="13" t="str">
        <f>IF(入力!W7="","",入力!W7)</f>
        <v>0825</v>
      </c>
      <c r="T16" s="13" t="str">
        <f>IF(入力!P8="","",入力!P8)</f>
        <v>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北嶋</v>
      </c>
      <c r="D17" s="13" t="str">
        <f>IF(入力!E10="","",入力!E10)</f>
        <v>顕太朗</v>
      </c>
      <c r="E17" s="13" t="str">
        <f>IF(入力!C9="","",入力!C9)</f>
        <v>キタジマ</v>
      </c>
      <c r="F17" s="13" t="str">
        <f>IF(入力!E9="","",入力!E9)</f>
        <v>ケンタロウ</v>
      </c>
      <c r="G17" s="13">
        <f>IF(入力!G9="","",入力!G9)</f>
        <v>502012193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0845</v>
      </c>
      <c r="T17" s="13" t="str">
        <f>IF(入力!P10="","",入力!P10)</f>
        <v>佐倉市西志津5-6-9</v>
      </c>
      <c r="U17" s="13" t="str">
        <f>IF(入力!AL9="","",入力!AL9)</f>
        <v>090</v>
      </c>
      <c r="V17" s="13" t="str">
        <f>IF(入力!AK10="","",入力!AK10)</f>
        <v>3068</v>
      </c>
      <c r="W17" s="13" t="str">
        <f>IF(入力!AP10="","",入力!AP10)</f>
        <v>2637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一美</v>
      </c>
      <c r="E20" s="13" t="str">
        <f>IF(入力!C11="","",入力!C11)</f>
        <v>ハヤシ</v>
      </c>
      <c r="F20" s="13" t="str">
        <f>IF(入力!E11="","",入力!E11)</f>
        <v>カズミ</v>
      </c>
      <c r="G20" s="13">
        <f>IF(入力!G11="","",入力!G11)</f>
        <v>505884185</v>
      </c>
      <c r="H20" s="13">
        <f>IF(入力!J11="","",入力!J11)</f>
        <v>18418</v>
      </c>
      <c r="I20" s="13" t="str">
        <f>IF(入力!M11="","",入力!M11)</f>
        <v/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0825</v>
      </c>
      <c r="T20" s="13" t="str">
        <f>IF(入力!P12="","",入力!P12)</f>
        <v>佐倉市江原台1-30-3</v>
      </c>
      <c r="U20" s="13" t="str">
        <f>IF(入力!AL11="","",入力!AL11)</f>
        <v>090</v>
      </c>
      <c r="V20" s="13" t="str">
        <f>IF(入力!AK12="","",入力!AK12)</f>
        <v>1549</v>
      </c>
      <c r="W20" s="13" t="str">
        <f>IF(入力!AP12="","",入力!AP12)</f>
        <v>8171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>
        <f>IF(入力!C21="","",入力!C21)</f>
        <v>90</v>
      </c>
      <c r="O22" s="13">
        <f>IF(入力!E21="","",入力!E21)</f>
        <v>1404</v>
      </c>
      <c r="P22" s="13">
        <f>IF(入力!G21="","",入力!G21)</f>
        <v>4063</v>
      </c>
      <c r="Q22" s="13"/>
      <c r="R22" s="13" t="str">
        <f>IF(入力!R15="","",入力!R15)</f>
        <v>285</v>
      </c>
      <c r="S22" s="13" t="str">
        <f>IF(入力!W15="","",入力!W15)</f>
        <v>0825</v>
      </c>
      <c r="T22" s="13" t="str">
        <f>IF(入力!P16="","",入力!P16)</f>
        <v>佐倉市江原台1-30-3</v>
      </c>
      <c r="U22" s="13" t="str">
        <f>IF(入力!AL15="","",入力!AL15)</f>
        <v>090</v>
      </c>
      <c r="V22" s="13" t="str">
        <f>IF(入力!AK16="","",入力!AK16)</f>
        <v>1404</v>
      </c>
      <c r="W22" s="13" t="str">
        <f>IF(入力!AP16="","",入力!AP16)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三村</v>
      </c>
      <c r="D23" s="13" t="str">
        <f>IF(入力!$E$14="","",入力!$E$14)</f>
        <v>さゆり</v>
      </c>
      <c r="E23" s="13" t="str">
        <f>IF(入力!$C$13="","",入力!$C$13)</f>
        <v>ミムラ</v>
      </c>
      <c r="F23" s="13" t="str">
        <f>IF(入力!$E$13="","",入力!$E$13)</f>
        <v>さゆり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三村</v>
      </c>
      <c r="D24" s="51" t="str">
        <f>VLOOKUP($B$51,$A$53:$F$352,4)</f>
        <v>彩乃</v>
      </c>
      <c r="E24" s="51" t="str">
        <f>VLOOKUP($B$51,$A$53:$F$352,5)</f>
        <v>ミムラ</v>
      </c>
      <c r="F24" s="51" t="str">
        <f>VLOOKUP($B$51,$A$53:$F$352,6)</f>
        <v>アヤノ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三村</v>
      </c>
      <c r="D53" s="13" t="str">
        <f>IF(入力!E26="","",入力!E26)</f>
        <v>彩乃</v>
      </c>
      <c r="E53" s="13" t="str">
        <f>IF(入力!C25="","",入力!C25)</f>
        <v>ミムラ</v>
      </c>
      <c r="F53" s="13" t="str">
        <f>IF(入力!E25="","",入力!E25)</f>
        <v>アヤノ</v>
      </c>
      <c r="G53" s="13">
        <f>IF(入力!M25="","",入力!M25)</f>
        <v>521013992</v>
      </c>
      <c r="H53" s="13" t="str">
        <f>IF(入力!I25="","",入力!I25)</f>
        <v>西志津小学校</v>
      </c>
      <c r="I53" s="13">
        <f>IF(入力!G25="","",入力!G25)</f>
        <v>6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喜来</v>
      </c>
      <c r="D54" s="13" t="str">
        <f>IF(入力!E28="","",入力!E28)</f>
        <v>祐月</v>
      </c>
      <c r="E54" s="13" t="str">
        <f>IF(入力!C27="","",入力!C27)</f>
        <v>キライ</v>
      </c>
      <c r="F54" s="13" t="str">
        <f>IF(入力!E27="","",入力!E27)</f>
        <v>ユヅキ</v>
      </c>
      <c r="G54" s="13">
        <f>IF(入力!M27="","",入力!M27)</f>
        <v>520976137</v>
      </c>
      <c r="H54" s="13" t="str">
        <f>IF(入力!I27="","",入力!I27)</f>
        <v>青菅小学校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岡本</v>
      </c>
      <c r="D55" s="13" t="str">
        <f>IF(入力!E30="","",入力!E30)</f>
        <v>陽香</v>
      </c>
      <c r="E55" s="13" t="str">
        <f>IF(入力!C29="","",入力!C29)</f>
        <v>オカモト</v>
      </c>
      <c r="F55" s="13" t="str">
        <f>IF(入力!E29="","",入力!E29)</f>
        <v>ハルカ</v>
      </c>
      <c r="G55" s="13">
        <f>IF(入力!M29="","",入力!M29)</f>
        <v>520976106</v>
      </c>
      <c r="H55" s="13" t="str">
        <f>IF(入力!I29="","",入力!I29)</f>
        <v>西志津小学校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6</v>
      </c>
      <c r="C56" s="13" t="str">
        <f>IF(入力!C32="","",入力!C32)</f>
        <v>白鳥</v>
      </c>
      <c r="D56" s="13" t="str">
        <f>IF(入力!E32="","",入力!E32)</f>
        <v>ほのか</v>
      </c>
      <c r="E56" s="13" t="str">
        <f>IF(入力!C31="","",入力!C31)</f>
        <v>シラトリ</v>
      </c>
      <c r="F56" s="13" t="str">
        <f>IF(入力!E31="","",入力!E31)</f>
        <v>ホノカ</v>
      </c>
      <c r="G56" s="13">
        <f>IF(入力!M31="","",入力!M31)</f>
        <v>522120675</v>
      </c>
      <c r="H56" s="13" t="str">
        <f>IF(入力!I31="","",入力!I31)</f>
        <v>青菅小学校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10</v>
      </c>
      <c r="C57" s="13" t="str">
        <f>IF(入力!C34="","",入力!C34)</f>
        <v>北嶋</v>
      </c>
      <c r="D57" s="13" t="str">
        <f>IF(入力!E34="","",入力!E34)</f>
        <v>葉瑠</v>
      </c>
      <c r="E57" s="13" t="str">
        <f>IF(入力!C33="","",入力!C33)</f>
        <v>キタジマ</v>
      </c>
      <c r="F57" s="13" t="str">
        <f>IF(入力!E33="","",入力!E33)</f>
        <v>ハル</v>
      </c>
      <c r="G57" s="13">
        <f>IF(入力!M33="","",入力!M33)</f>
        <v>520979183</v>
      </c>
      <c r="H57" s="13" t="str">
        <f>IF(入力!I33="","",入力!I33)</f>
        <v>西志津小学校</v>
      </c>
      <c r="I57" s="13">
        <f>IF(入力!G33="","",入力!G33)</f>
        <v>5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4</v>
      </c>
      <c r="C58" s="13" t="str">
        <f>IF(入力!C36="","",入力!C36)</f>
        <v>村岡</v>
      </c>
      <c r="D58" s="13" t="str">
        <f>IF(入力!E36="","",入力!E36)</f>
        <v>心愛</v>
      </c>
      <c r="E58" s="13" t="str">
        <f>IF(入力!C35="","",入力!C35)</f>
        <v>ムラオカ</v>
      </c>
      <c r="F58" s="13" t="str">
        <f>IF(入力!E35="","",入力!E35)</f>
        <v>ココロ</v>
      </c>
      <c r="G58" s="13">
        <f>IF(入力!M35="","",入力!M35)</f>
        <v>522120620</v>
      </c>
      <c r="H58" s="13" t="str">
        <f>IF(入力!I35="","",入力!I35)</f>
        <v>西志津小学校</v>
      </c>
      <c r="I58" s="13">
        <f>IF(入力!G35="","",入力!G35)</f>
        <v>5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5</v>
      </c>
      <c r="C59" s="13" t="str">
        <f>IF(入力!C38="","",入力!C38)</f>
        <v>神野</v>
      </c>
      <c r="D59" s="13" t="str">
        <f>IF(入力!E38="","",入力!E38)</f>
        <v>妃花里</v>
      </c>
      <c r="E59" s="13" t="str">
        <f>IF(入力!C37="","",入力!C37)</f>
        <v>ジンノ</v>
      </c>
      <c r="F59" s="13" t="str">
        <f>IF(入力!E37="","",入力!E37)</f>
        <v>ヒカリ</v>
      </c>
      <c r="G59" s="13">
        <f>IF(入力!M37="","",入力!M37)</f>
        <v>522120637</v>
      </c>
      <c r="H59" s="13" t="str">
        <f>IF(入力!I37="","",入力!I37)</f>
        <v>千代田小学校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7</v>
      </c>
      <c r="C60" s="13" t="str">
        <f>IF(入力!C40="","",入力!C40)</f>
        <v>坂田</v>
      </c>
      <c r="D60" s="13" t="str">
        <f>IF(入力!E40="","",入力!E40)</f>
        <v>穂花</v>
      </c>
      <c r="E60" s="13" t="str">
        <f>IF(入力!C39="","",入力!C39)</f>
        <v>サカタ</v>
      </c>
      <c r="F60" s="13" t="str">
        <f>IF(入力!E39="","",入力!E39)</f>
        <v>ホノカ</v>
      </c>
      <c r="G60" s="13">
        <f>IF(入力!M39="","",入力!M39)</f>
        <v>522120682</v>
      </c>
      <c r="H60" s="13" t="str">
        <f>IF(入力!I39="","",入力!I39)</f>
        <v>下志津小学校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11</v>
      </c>
      <c r="C61" s="13" t="str">
        <f>IF(入力!C42="","",入力!C42)</f>
        <v>市原</v>
      </c>
      <c r="D61" s="13" t="str">
        <f>IF(入力!E42="","",入力!E42)</f>
        <v>芽依</v>
      </c>
      <c r="E61" s="13" t="str">
        <f>IF(入力!C41="","",入力!C41)</f>
        <v>イチハラ</v>
      </c>
      <c r="F61" s="13" t="str">
        <f>IF(入力!E41="","",入力!E41)</f>
        <v>メイ</v>
      </c>
      <c r="G61" s="13">
        <f>IF(入力!M41="","",入力!M41)</f>
        <v>522876589</v>
      </c>
      <c r="H61" s="13" t="str">
        <f>IF(入力!I41="","",入力!I41)</f>
        <v>千代田小学校</v>
      </c>
      <c r="I61" s="13">
        <f>IF(入力!G41="","",入力!G41)</f>
        <v>5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8</v>
      </c>
      <c r="C62" s="13" t="str">
        <f>IF(入力!C44="","",入力!C44)</f>
        <v>古岩</v>
      </c>
      <c r="D62" s="13" t="str">
        <f>IF(入力!E44="","",入力!E44)</f>
        <v>結桜</v>
      </c>
      <c r="E62" s="13" t="str">
        <f>IF(入力!C43="","",入力!C43)</f>
        <v>コイワ</v>
      </c>
      <c r="F62" s="13" t="str">
        <f>IF(入力!E43="","",入力!E43)</f>
        <v>ユイサ</v>
      </c>
      <c r="G62" s="13">
        <f>IF(入力!M43="","",入力!M43)</f>
        <v>523063117</v>
      </c>
      <c r="H62" s="13" t="str">
        <f>IF(入力!I43="","",入力!I43)</f>
        <v>志津小学校</v>
      </c>
      <c r="I62" s="13">
        <f>IF(入力!G43="","",入力!G43)</f>
        <v>5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9</v>
      </c>
      <c r="C63" s="13" t="str">
        <f>IF(入力!C46="","",入力!C46)</f>
        <v>長谷川</v>
      </c>
      <c r="D63" s="13" t="str">
        <f>IF(入力!E46="","",入力!E46)</f>
        <v>莉子</v>
      </c>
      <c r="E63" s="13" t="str">
        <f>IF(入力!C45="","",入力!C45)</f>
        <v>ハセガワ</v>
      </c>
      <c r="F63" s="13" t="str">
        <f>IF(入力!E45="","",入力!E45)</f>
        <v>リコ</v>
      </c>
      <c r="G63" s="13">
        <f>IF(入力!M45="","",入力!M45)</f>
        <v>520979190</v>
      </c>
      <c r="H63" s="13" t="str">
        <f>IF(入力!I45="","",入力!I45)</f>
        <v>青菅小学校</v>
      </c>
      <c r="I63" s="13">
        <f>IF(入力!G45="","",入力!G45)</f>
        <v>4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江本</v>
      </c>
      <c r="D64" s="13" t="str">
        <f>IF(入力!E48="","",入力!E48)</f>
        <v>彩</v>
      </c>
      <c r="E64" s="13" t="str">
        <f>IF(入力!C47="","",入力!C47)</f>
        <v>エモト</v>
      </c>
      <c r="F64" s="13" t="str">
        <f>IF(入力!E47="","",入力!E47)</f>
        <v>アヤ</v>
      </c>
      <c r="G64" s="13">
        <f>IF(入力!M47="","",入力!M47)</f>
        <v>523063100</v>
      </c>
      <c r="H64" s="13" t="str">
        <f>IF(入力!I47="","",入力!I47)</f>
        <v>西志津小学校</v>
      </c>
      <c r="I64" s="13">
        <f>IF(入力!G47="","",入力!G47)</f>
        <v>4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入力</vt:lpstr>
      <vt:lpstr>データ※禁入力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際 林</cp:lastModifiedBy>
  <cp:lastPrinted>2016-05-09T15:17:35Z</cp:lastPrinted>
  <dcterms:created xsi:type="dcterms:W3CDTF">2014-04-05T09:56:00Z</dcterms:created>
  <dcterms:modified xsi:type="dcterms:W3CDTF">2024-05-12T09:50:29Z</dcterms:modified>
</cp:coreProperties>
</file>