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cff50a96a7a902/Desktop/"/>
    </mc:Choice>
  </mc:AlternateContent>
  <xr:revisionPtr revIDLastSave="3" documentId="8_{1191123E-8965-4475-9384-93CC1C5742FB}" xr6:coauthVersionLast="47" xr6:coauthVersionMax="47" xr10:uidLastSave="{95318EDF-7521-460B-BB57-58C300BF47A5}"/>
  <workbookProtection lockStructure="1"/>
  <bookViews>
    <workbookView xWindow="-110" yWindow="-110" windowWidth="19420" windowHeight="11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<sst xmlns="http://schemas.openxmlformats.org/spreadsheetml/2006/main" count="290" uniqueCount="216">
  <si>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</si>
  <si>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</si>
  <si>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</si>
  <si>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</si>
  <si>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</si>
  <si>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</si>
  <si>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</si>
  <si>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</si>
  <si>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</si>
  <si>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</si>
  <si>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</si>
  <si>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</si>
  <si>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</si>
  <si>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</si>
  <si>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</si>
  <si>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</si>
  <si>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</si>
  <si>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</si>
  <si>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</si>
  <si>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</si>
  <si>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</si>
  <si>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</si>
  <si>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</si>
  <si>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</si>
  <si>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</si>
  <si>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</si>
  <si>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</si>
  <si>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</si>
  <si>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</si>
  <si>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</si>
  <si>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</si>
  <si>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</si>
  <si>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</si>
  <si>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</si>
  <si>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</si>
  <si>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</si>
  <si>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</si>
  <si>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</si>
  <si>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</si>
  <si>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</si>
  <si>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</si>
  <si>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</si>
  <si>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</si>
  <si>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</si>
  <si>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</si>
  <si>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</si>
  <si>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</si>
  <si>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</si>
  <si>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</si>
  <si>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</si>
  <si>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</si>
  <si>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</si>
  <si>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</si>
  <si>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</si>
  <si>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</si>
  <si>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</si>
  <si>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</si>
  <si>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</si>
  <si>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</si>
  <si>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</si>
  <si>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</si>
  <si>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</si>
  <si>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</si>
  <si>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</si>
  <si>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</si>
  <si>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</si>
  <si>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</si>
  <si>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</si>
  <si>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</si>
  <si>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</si>
  <si>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</si>
  <si>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</si>
  <si>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</si>
  <si>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</si>
  <si>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</si>
  <si>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</si>
  <si>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</si>
  <si>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</si>
  <si>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</si>
  <si>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</si>
  <si>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</si>
  <si>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</si>
  <si>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</si>
  <si>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</si>
  <si>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</si>
  <si>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</si>
  <si>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</si>
  <si>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</si>
  <si>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</si>
  <si>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</si>
  <si>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</si>
  <si>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</si>
  <si>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</si>
  <si>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</si>
  <si>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</si>
  <si>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</si>
  <si>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</si>
  <si>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</si>
  <si>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</si>
  <si>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</si>
  <si>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</si>
  <si>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</si>
  <si>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</si>
  <si>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</si>
  <si>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</si>
  <si>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</si>
  <si>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</si>
  <si>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</si>
  <si>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</si>
  <si>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</si>
  <si>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</si>
  <si>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</si>
  <si>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</si>
  <si>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</si>
  <si>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</si>
  <si>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</si>
  <si>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</si>
  <si>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</si>
  <si>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</si>
  <si>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</si>
  <si>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</si>
  <si>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</si>
  <si>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</si>
  <si>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</si>
  <si>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</si>
  <si>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</si>
  <si>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</si>
  <si>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</si>
  <si>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</si>
  <si>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</si>
  <si>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</si>
  <si>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</si>
  <si>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J.</t>
    </r>
    <r>
      <rPr>
        <sz val="16"/>
        <color rgb="FF000000"/>
        <rFont val="ＭＳ Ｐゴシック"/>
        <family val="2"/>
        <charset val="128"/>
      </rPr>
      <t>フレンズ</t>
    </r>
    <phoneticPr fontId="2"/>
  </si>
  <si>
    <t>ジェイ．フレンズ</t>
    <phoneticPr fontId="2"/>
  </si>
  <si>
    <t>佐倉市</t>
    <rPh sb="0" eb="3">
      <t>サクラシ</t>
    </rPh>
    <phoneticPr fontId="2"/>
  </si>
  <si>
    <t>京成本線</t>
    <rPh sb="0" eb="4">
      <t>ケイセイホンセン</t>
    </rPh>
    <phoneticPr fontId="2"/>
  </si>
  <si>
    <t>志津駅</t>
    <rPh sb="0" eb="2">
      <t>シヅ</t>
    </rPh>
    <rPh sb="2" eb="3">
      <t>エキ</t>
    </rPh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</si>
  <si>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</si>
  <si>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</si>
  <si>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ハヤシ</t>
    <phoneticPr fontId="2"/>
  </si>
  <si>
    <t>イタル</t>
    <phoneticPr fontId="2"/>
  </si>
  <si>
    <t>２８５</t>
    <phoneticPr fontId="2"/>
  </si>
  <si>
    <t>０８２５</t>
    <phoneticPr fontId="2"/>
  </si>
  <si>
    <t>佐倉市江原台１－３０－３</t>
    <rPh sb="0" eb="6">
      <t>サクラシエバラダイ</t>
    </rPh>
    <phoneticPr fontId="2"/>
  </si>
  <si>
    <t>０９０</t>
    <phoneticPr fontId="2"/>
  </si>
  <si>
    <t>１４０４</t>
    <phoneticPr fontId="2"/>
  </si>
  <si>
    <t>４０６３</t>
    <phoneticPr fontId="2"/>
  </si>
  <si>
    <t>北嶋</t>
    <rPh sb="0" eb="2">
      <t>キタジマ</t>
    </rPh>
    <phoneticPr fontId="2"/>
  </si>
  <si>
    <t>顕太朗</t>
    <rPh sb="0" eb="3">
      <t>ケンタロウ</t>
    </rPh>
    <phoneticPr fontId="2"/>
  </si>
  <si>
    <t>キタジマ</t>
    <phoneticPr fontId="2"/>
  </si>
  <si>
    <t>ケンタロウ</t>
    <phoneticPr fontId="2"/>
  </si>
  <si>
    <t>０８４５</t>
    <phoneticPr fontId="2"/>
  </si>
  <si>
    <t>佐倉市西志津５－６－９</t>
    <rPh sb="0" eb="6">
      <t>サクラシニシシヅ</t>
    </rPh>
    <phoneticPr fontId="2"/>
  </si>
  <si>
    <t>３０６８</t>
    <phoneticPr fontId="2"/>
  </si>
  <si>
    <t>２６３７</t>
    <phoneticPr fontId="2"/>
  </si>
  <si>
    <t>一美</t>
    <rPh sb="0" eb="2">
      <t>カズミ</t>
    </rPh>
    <phoneticPr fontId="2"/>
  </si>
  <si>
    <t>カズミ</t>
    <phoneticPr fontId="2"/>
  </si>
  <si>
    <t>１５４９</t>
    <phoneticPr fontId="2"/>
  </si>
  <si>
    <t>８１７１</t>
    <phoneticPr fontId="2"/>
  </si>
  <si>
    <t>①</t>
    <phoneticPr fontId="2"/>
  </si>
  <si>
    <t>葉瑠</t>
    <rPh sb="0" eb="2">
      <t>ハル</t>
    </rPh>
    <phoneticPr fontId="2"/>
  </si>
  <si>
    <t>ハル</t>
    <phoneticPr fontId="2"/>
  </si>
  <si>
    <t>西志津小学校</t>
    <rPh sb="0" eb="3">
      <t>ニシシヅ</t>
    </rPh>
    <rPh sb="3" eb="6">
      <t>ショウガッコウ</t>
    </rPh>
    <phoneticPr fontId="2"/>
  </si>
  <si>
    <t>市原</t>
    <rPh sb="0" eb="2">
      <t>イチハラ</t>
    </rPh>
    <phoneticPr fontId="2"/>
  </si>
  <si>
    <t>イチハラ</t>
    <phoneticPr fontId="2"/>
  </si>
  <si>
    <t>メイ</t>
    <phoneticPr fontId="2"/>
  </si>
  <si>
    <t>千代田小学校</t>
    <rPh sb="0" eb="6">
      <t>チヨダショウガッコウ</t>
    </rPh>
    <phoneticPr fontId="2"/>
  </si>
  <si>
    <t>神野</t>
    <rPh sb="0" eb="2">
      <t>ジンノ</t>
    </rPh>
    <phoneticPr fontId="2"/>
  </si>
  <si>
    <t>妃花里</t>
    <rPh sb="0" eb="3">
      <t>ヒカリ</t>
    </rPh>
    <phoneticPr fontId="2"/>
  </si>
  <si>
    <t>ジンノ</t>
    <phoneticPr fontId="2"/>
  </si>
  <si>
    <t>ヒカリ</t>
    <phoneticPr fontId="2"/>
  </si>
  <si>
    <t>キョウコ</t>
    <phoneticPr fontId="2"/>
  </si>
  <si>
    <t>村岡</t>
    <rPh sb="0" eb="2">
      <t>ムラオカ</t>
    </rPh>
    <phoneticPr fontId="2"/>
  </si>
  <si>
    <t>心愛</t>
    <rPh sb="0" eb="1">
      <t>ココロ</t>
    </rPh>
    <rPh sb="1" eb="2">
      <t>アイ</t>
    </rPh>
    <phoneticPr fontId="2"/>
  </si>
  <si>
    <t>ムラオカ</t>
    <phoneticPr fontId="2"/>
  </si>
  <si>
    <t>ココロ</t>
    <phoneticPr fontId="2"/>
  </si>
  <si>
    <t>西志津小学校</t>
    <rPh sb="0" eb="6">
      <t>ニシシヅショウガッコウ</t>
    </rPh>
    <phoneticPr fontId="2"/>
  </si>
  <si>
    <t>サカタ</t>
    <phoneticPr fontId="2"/>
  </si>
  <si>
    <t>ホノカ</t>
    <phoneticPr fontId="2"/>
  </si>
  <si>
    <t>坂田</t>
    <rPh sb="0" eb="2">
      <t>サカタ</t>
    </rPh>
    <phoneticPr fontId="2"/>
  </si>
  <si>
    <t>穂花</t>
    <rPh sb="0" eb="2">
      <t>ホノカ</t>
    </rPh>
    <phoneticPr fontId="2"/>
  </si>
  <si>
    <t>下志津小学校</t>
    <rPh sb="0" eb="6">
      <t>シモシヅショウガッコウ</t>
    </rPh>
    <phoneticPr fontId="2"/>
  </si>
  <si>
    <t>コイワ</t>
    <phoneticPr fontId="2"/>
  </si>
  <si>
    <t>ユイサ</t>
    <phoneticPr fontId="2"/>
  </si>
  <si>
    <t>古岩</t>
    <rPh sb="0" eb="1">
      <t>コ</t>
    </rPh>
    <rPh sb="1" eb="2">
      <t>イワ</t>
    </rPh>
    <phoneticPr fontId="2"/>
  </si>
  <si>
    <t>結桜</t>
    <rPh sb="0" eb="2">
      <t>ケツサクラ</t>
    </rPh>
    <phoneticPr fontId="2"/>
  </si>
  <si>
    <t>志津小学校</t>
    <rPh sb="0" eb="5">
      <t>シヅショウガッコウ</t>
    </rPh>
    <phoneticPr fontId="2"/>
  </si>
  <si>
    <t>エモト</t>
    <phoneticPr fontId="2"/>
  </si>
  <si>
    <t>アヤ</t>
    <phoneticPr fontId="2"/>
  </si>
  <si>
    <t>江本</t>
    <rPh sb="0" eb="2">
      <t>エモト</t>
    </rPh>
    <phoneticPr fontId="2"/>
  </si>
  <si>
    <t>彩</t>
    <rPh sb="0" eb="1">
      <t>アヤ</t>
    </rPh>
    <phoneticPr fontId="2"/>
  </si>
  <si>
    <t>白鳥</t>
    <rPh sb="0" eb="2">
      <t>シラトリ</t>
    </rPh>
    <phoneticPr fontId="2"/>
  </si>
  <si>
    <t>ちひろ</t>
    <phoneticPr fontId="2"/>
  </si>
  <si>
    <t>シラトリ</t>
    <phoneticPr fontId="2"/>
  </si>
  <si>
    <t>チヒロ</t>
    <phoneticPr fontId="2"/>
  </si>
  <si>
    <t>青菅小学校</t>
    <rPh sb="0" eb="5">
      <t>アオスゲショウガッコウ</t>
    </rPh>
    <phoneticPr fontId="2"/>
  </si>
  <si>
    <t>ハセガワ</t>
    <phoneticPr fontId="2"/>
  </si>
  <si>
    <t>リコ</t>
    <phoneticPr fontId="2"/>
  </si>
  <si>
    <t>長谷川</t>
    <rPh sb="0" eb="3">
      <t>ハセガワ</t>
    </rPh>
    <phoneticPr fontId="2"/>
  </si>
  <si>
    <t>莉子</t>
    <rPh sb="0" eb="2">
      <t>リコ</t>
    </rPh>
    <phoneticPr fontId="2"/>
  </si>
  <si>
    <t>シダ</t>
    <phoneticPr fontId="2"/>
  </si>
  <si>
    <t>ミミ</t>
    <phoneticPr fontId="2"/>
  </si>
  <si>
    <t>志田</t>
    <rPh sb="0" eb="2">
      <t>シダ</t>
    </rPh>
    <phoneticPr fontId="2"/>
  </si>
  <si>
    <t>美光</t>
    <rPh sb="0" eb="2">
      <t>ビコウ</t>
    </rPh>
    <phoneticPr fontId="2"/>
  </si>
  <si>
    <t>ムラシマ</t>
    <phoneticPr fontId="2"/>
  </si>
  <si>
    <t>シオリ</t>
    <phoneticPr fontId="2"/>
  </si>
  <si>
    <t>村島</t>
    <rPh sb="0" eb="2">
      <t>ムラシマ</t>
    </rPh>
    <phoneticPr fontId="2"/>
  </si>
  <si>
    <t>詩織</t>
    <rPh sb="0" eb="2">
      <t>シオリ</t>
    </rPh>
    <phoneticPr fontId="2"/>
  </si>
  <si>
    <t>佐倉東小学校</t>
    <rPh sb="0" eb="6">
      <t>サクラヒガシショウガッコウ</t>
    </rPh>
    <phoneticPr fontId="2"/>
  </si>
  <si>
    <t>マカベ</t>
    <phoneticPr fontId="2"/>
  </si>
  <si>
    <t>眞壁</t>
    <rPh sb="0" eb="2">
      <t>マカベ</t>
    </rPh>
    <phoneticPr fontId="2"/>
  </si>
  <si>
    <t>愛依</t>
    <rPh sb="0" eb="1">
      <t>アイ</t>
    </rPh>
    <rPh sb="1" eb="2">
      <t>イ</t>
    </rPh>
    <phoneticPr fontId="2"/>
  </si>
  <si>
    <t>上志津小学校</t>
    <rPh sb="0" eb="6">
      <t>カミシヅショウガッコウ</t>
    </rPh>
    <phoneticPr fontId="2"/>
  </si>
  <si>
    <t>まだまだこれからのチーム！全員バレーで元気よく一戦一戦勝ち抜いて行きたい。</t>
    <rPh sb="13" eb="15">
      <t>ゼンイン</t>
    </rPh>
    <rPh sb="19" eb="21">
      <t>ゲンキ</t>
    </rPh>
    <rPh sb="23" eb="27">
      <t>イッセンイッセン</t>
    </rPh>
    <rPh sb="27" eb="28">
      <t>カ</t>
    </rPh>
    <rPh sb="29" eb="30">
      <t>ヌ</t>
    </rPh>
    <rPh sb="32" eb="33">
      <t>イ</t>
    </rPh>
    <phoneticPr fontId="2"/>
  </si>
  <si>
    <t>恭子</t>
    <rPh sb="0" eb="2">
      <t>キョウコ</t>
    </rPh>
    <phoneticPr fontId="2"/>
  </si>
  <si>
    <t>芽依</t>
    <rPh sb="0" eb="2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</si>
</sst>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5" zoomScaleNormal="100" workbookViewId="0">
      <selection activeCell="E29" sqref="E29:F2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17" t="s">
        <v>115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5" customHeight="1">
      <c r="A2" s="118" t="s">
        <v>121</v>
      </c>
      <c r="B2" s="119"/>
      <c r="C2" s="120" t="s">
        <v>133</v>
      </c>
      <c r="D2" s="121"/>
      <c r="E2" s="121"/>
      <c r="F2" s="121"/>
      <c r="G2" s="121"/>
      <c r="H2" s="121"/>
      <c r="I2" s="122"/>
      <c r="J2" s="92" t="s">
        <v>119</v>
      </c>
      <c r="K2" s="222"/>
      <c r="L2" s="222"/>
      <c r="M2" s="222"/>
      <c r="N2" s="222"/>
      <c r="O2" s="223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19" t="s">
        <v>91</v>
      </c>
      <c r="K3" s="220"/>
      <c r="L3" s="220"/>
      <c r="M3" s="220"/>
      <c r="N3" s="220"/>
      <c r="O3" s="221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4" t="s">
        <v>113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1" t="s">
        <v>123</v>
      </c>
      <c r="B4" s="232"/>
      <c r="C4" s="224">
        <v>420621880</v>
      </c>
      <c r="D4" s="225"/>
      <c r="E4" s="225"/>
      <c r="F4" s="225"/>
      <c r="G4" s="225"/>
      <c r="H4" s="225"/>
      <c r="I4" s="226"/>
      <c r="J4" s="235" t="s">
        <v>117</v>
      </c>
      <c r="K4" s="236"/>
      <c r="L4" s="236"/>
      <c r="M4" s="236"/>
      <c r="N4" s="236"/>
      <c r="O4" s="237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3" t="s">
        <v>116</v>
      </c>
      <c r="B5" s="234"/>
      <c r="C5" s="227"/>
      <c r="D5" s="228"/>
      <c r="E5" s="228"/>
      <c r="F5" s="228"/>
      <c r="G5" s="228"/>
      <c r="H5" s="228"/>
      <c r="I5" s="229"/>
      <c r="J5" s="200">
        <v>22011</v>
      </c>
      <c r="K5" s="200"/>
      <c r="L5" s="200"/>
      <c r="M5" s="200"/>
      <c r="N5" s="200"/>
      <c r="O5" s="200"/>
      <c r="P5" s="170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136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7" t="s">
        <v>107</v>
      </c>
      <c r="D6" s="148"/>
      <c r="E6" s="149" t="s">
        <v>108</v>
      </c>
      <c r="F6" s="150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4"/>
      <c r="B7" s="143"/>
      <c r="C7" s="110" t="s">
        <v>139</v>
      </c>
      <c r="D7" s="111"/>
      <c r="E7" s="112" t="s">
        <v>140</v>
      </c>
      <c r="F7" s="113"/>
      <c r="G7" s="202">
        <v>505883714</v>
      </c>
      <c r="H7" s="202"/>
      <c r="I7" s="202"/>
      <c r="J7" s="202">
        <v>14053</v>
      </c>
      <c r="K7" s="202"/>
      <c r="L7" s="202"/>
      <c r="M7" s="202">
        <v>514002</v>
      </c>
      <c r="N7" s="202"/>
      <c r="O7" s="202"/>
      <c r="P7" s="175" t="s">
        <v>7</v>
      </c>
      <c r="Q7" s="176"/>
      <c r="R7" s="145" t="s">
        <v>141</v>
      </c>
      <c r="S7" s="146"/>
      <c r="T7" s="146"/>
      <c r="U7" s="146"/>
      <c r="V7" s="27" t="s">
        <v>8</v>
      </c>
      <c r="W7" s="134" t="s">
        <v>142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53</v>
      </c>
    </row>
    <row r="8" spans="1:51" ht="18" customHeight="1">
      <c r="A8" s="74"/>
      <c r="B8" s="143"/>
      <c r="C8" s="114" t="s">
        <v>137</v>
      </c>
      <c r="D8" s="115"/>
      <c r="E8" s="116" t="s">
        <v>138</v>
      </c>
      <c r="F8" s="117"/>
      <c r="G8" s="202"/>
      <c r="H8" s="202"/>
      <c r="I8" s="202"/>
      <c r="J8" s="202"/>
      <c r="K8" s="202"/>
      <c r="L8" s="202"/>
      <c r="M8" s="202"/>
      <c r="N8" s="202"/>
      <c r="O8" s="202"/>
      <c r="P8" s="137" t="s">
        <v>143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145</v>
      </c>
      <c r="AL8" s="62"/>
      <c r="AM8" s="62"/>
      <c r="AN8" s="62"/>
      <c r="AO8" s="37" t="s">
        <v>11</v>
      </c>
      <c r="AP8" s="62" t="s">
        <v>146</v>
      </c>
      <c r="AQ8" s="62"/>
      <c r="AR8" s="62"/>
      <c r="AS8" s="64"/>
      <c r="AT8" s="53"/>
    </row>
    <row r="9" spans="1:51" ht="14.5" customHeight="1">
      <c r="A9" s="74" t="s">
        <v>82</v>
      </c>
      <c r="B9" s="143"/>
      <c r="C9" s="110" t="s">
        <v>149</v>
      </c>
      <c r="D9" s="111"/>
      <c r="E9" s="112" t="s">
        <v>150</v>
      </c>
      <c r="F9" s="113"/>
      <c r="G9" s="202">
        <v>502012193</v>
      </c>
      <c r="H9" s="202"/>
      <c r="I9" s="202"/>
      <c r="J9" s="202"/>
      <c r="K9" s="202"/>
      <c r="L9" s="202"/>
      <c r="M9" s="202"/>
      <c r="N9" s="202"/>
      <c r="O9" s="202"/>
      <c r="P9" s="175" t="s">
        <v>7</v>
      </c>
      <c r="Q9" s="176"/>
      <c r="R9" s="145" t="s">
        <v>141</v>
      </c>
      <c r="S9" s="146"/>
      <c r="T9" s="146"/>
      <c r="U9" s="146"/>
      <c r="V9" s="27" t="s">
        <v>8</v>
      </c>
      <c r="W9" s="134" t="s">
        <v>151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144</v>
      </c>
      <c r="AM9" s="60"/>
      <c r="AN9" s="60"/>
      <c r="AO9" s="60"/>
      <c r="AP9" s="60"/>
      <c r="AQ9" s="60"/>
      <c r="AR9" s="60"/>
      <c r="AS9" s="36" t="s">
        <v>126</v>
      </c>
      <c r="AT9" s="54">
        <v>42</v>
      </c>
    </row>
    <row r="10" spans="1:51" ht="18" customHeight="1">
      <c r="A10" s="74"/>
      <c r="B10" s="143"/>
      <c r="C10" s="114" t="s">
        <v>147</v>
      </c>
      <c r="D10" s="115"/>
      <c r="E10" s="116" t="s">
        <v>148</v>
      </c>
      <c r="F10" s="117"/>
      <c r="G10" s="202"/>
      <c r="H10" s="202"/>
      <c r="I10" s="202"/>
      <c r="J10" s="202"/>
      <c r="K10" s="202"/>
      <c r="L10" s="202"/>
      <c r="M10" s="202"/>
      <c r="N10" s="202"/>
      <c r="O10" s="202"/>
      <c r="P10" s="137" t="s">
        <v>152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153</v>
      </c>
      <c r="AL10" s="62"/>
      <c r="AM10" s="62"/>
      <c r="AN10" s="62"/>
      <c r="AO10" s="37" t="s">
        <v>127</v>
      </c>
      <c r="AP10" s="63" t="s">
        <v>154</v>
      </c>
      <c r="AQ10" s="62"/>
      <c r="AR10" s="62"/>
      <c r="AS10" s="64"/>
      <c r="AT10" s="54"/>
    </row>
    <row r="11" spans="1:51" ht="14.5" customHeight="1">
      <c r="A11" s="74" t="s">
        <v>83</v>
      </c>
      <c r="B11" s="143"/>
      <c r="C11" s="110" t="s">
        <v>139</v>
      </c>
      <c r="D11" s="111"/>
      <c r="E11" s="112" t="s">
        <v>156</v>
      </c>
      <c r="F11" s="113"/>
      <c r="G11" s="202">
        <v>505884185</v>
      </c>
      <c r="H11" s="202"/>
      <c r="I11" s="202"/>
      <c r="J11" s="202">
        <v>18418</v>
      </c>
      <c r="K11" s="202"/>
      <c r="L11" s="202"/>
      <c r="M11" s="202"/>
      <c r="N11" s="202"/>
      <c r="O11" s="202"/>
      <c r="P11" s="175" t="s">
        <v>7</v>
      </c>
      <c r="Q11" s="176"/>
      <c r="R11" s="145" t="s">
        <v>141</v>
      </c>
      <c r="S11" s="146"/>
      <c r="T11" s="146"/>
      <c r="U11" s="146"/>
      <c r="V11" s="27" t="s">
        <v>8</v>
      </c>
      <c r="W11" s="134" t="s">
        <v>142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59" t="s">
        <v>144</v>
      </c>
      <c r="AM11" s="60"/>
      <c r="AN11" s="60"/>
      <c r="AO11" s="60"/>
      <c r="AP11" s="60"/>
      <c r="AQ11" s="60"/>
      <c r="AR11" s="60"/>
      <c r="AS11" s="36" t="s">
        <v>126</v>
      </c>
      <c r="AT11" s="54">
        <v>58</v>
      </c>
    </row>
    <row r="12" spans="1:51" ht="18" customHeight="1">
      <c r="A12" s="74"/>
      <c r="B12" s="143"/>
      <c r="C12" s="114" t="s">
        <v>137</v>
      </c>
      <c r="D12" s="115"/>
      <c r="E12" s="116" t="s">
        <v>155</v>
      </c>
      <c r="F12" s="117"/>
      <c r="G12" s="202"/>
      <c r="H12" s="202"/>
      <c r="I12" s="202"/>
      <c r="J12" s="202"/>
      <c r="K12" s="202"/>
      <c r="L12" s="202"/>
      <c r="M12" s="202"/>
      <c r="N12" s="202"/>
      <c r="O12" s="202"/>
      <c r="P12" s="137" t="s">
        <v>143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1" t="s">
        <v>157</v>
      </c>
      <c r="AL12" s="62"/>
      <c r="AM12" s="62"/>
      <c r="AN12" s="62"/>
      <c r="AO12" s="37" t="s">
        <v>127</v>
      </c>
      <c r="AP12" s="63" t="s">
        <v>158</v>
      </c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10" t="s">
        <v>149</v>
      </c>
      <c r="D13" s="111"/>
      <c r="E13" s="112" t="s">
        <v>171</v>
      </c>
      <c r="F13" s="113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4"/>
      <c r="B14" s="143"/>
      <c r="C14" s="114" t="s">
        <v>147</v>
      </c>
      <c r="D14" s="115"/>
      <c r="E14" s="116" t="s">
        <v>214</v>
      </c>
      <c r="F14" s="117"/>
      <c r="G14" s="205"/>
      <c r="H14" s="205"/>
      <c r="I14" s="205"/>
      <c r="J14" s="205"/>
      <c r="K14" s="205"/>
      <c r="L14" s="205"/>
      <c r="M14" s="205"/>
      <c r="N14" s="205"/>
      <c r="O14" s="205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06" t="s">
        <v>98</v>
      </c>
      <c r="B15" s="143"/>
      <c r="C15" s="110" t="s">
        <v>139</v>
      </c>
      <c r="D15" s="111"/>
      <c r="E15" s="112" t="s">
        <v>140</v>
      </c>
      <c r="F15" s="113"/>
      <c r="G15" s="205"/>
      <c r="H15" s="205"/>
      <c r="I15" s="205"/>
      <c r="J15" s="205"/>
      <c r="K15" s="205"/>
      <c r="L15" s="205"/>
      <c r="M15" s="205"/>
      <c r="N15" s="205"/>
      <c r="O15" s="205"/>
      <c r="P15" s="175" t="s">
        <v>7</v>
      </c>
      <c r="Q15" s="176"/>
      <c r="R15" s="145" t="s">
        <v>141</v>
      </c>
      <c r="S15" s="146"/>
      <c r="T15" s="146"/>
      <c r="U15" s="146"/>
      <c r="V15" s="27" t="s">
        <v>8</v>
      </c>
      <c r="W15" s="134" t="s">
        <v>142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144</v>
      </c>
      <c r="AM15" s="60"/>
      <c r="AN15" s="60"/>
      <c r="AO15" s="60"/>
      <c r="AP15" s="60"/>
      <c r="AQ15" s="60"/>
      <c r="AR15" s="60"/>
      <c r="AS15" s="36" t="s">
        <v>126</v>
      </c>
      <c r="AT15" s="54">
        <v>53</v>
      </c>
    </row>
    <row r="16" spans="1:51" ht="18" customHeight="1">
      <c r="A16" s="74"/>
      <c r="B16" s="143"/>
      <c r="C16" s="114" t="s">
        <v>137</v>
      </c>
      <c r="D16" s="115"/>
      <c r="E16" s="116" t="s">
        <v>138</v>
      </c>
      <c r="F16" s="117"/>
      <c r="G16" s="205"/>
      <c r="H16" s="205"/>
      <c r="I16" s="205"/>
      <c r="J16" s="205"/>
      <c r="K16" s="205"/>
      <c r="L16" s="205"/>
      <c r="M16" s="205"/>
      <c r="N16" s="205"/>
      <c r="O16" s="205"/>
      <c r="P16" s="137" t="s">
        <v>143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145</v>
      </c>
      <c r="AL16" s="62"/>
      <c r="AM16" s="62"/>
      <c r="AN16" s="62"/>
      <c r="AO16" s="37" t="s">
        <v>127</v>
      </c>
      <c r="AP16" s="63" t="s">
        <v>146</v>
      </c>
      <c r="AQ16" s="62"/>
      <c r="AR16" s="62"/>
      <c r="AS16" s="64"/>
      <c r="AT16" s="54"/>
    </row>
    <row r="17" spans="1:46">
      <c r="A17" s="74" t="s">
        <v>0</v>
      </c>
      <c r="B17" s="143"/>
      <c r="C17" s="194" t="str">
        <f>IF(P16="","",P16)</f>
        <v>佐倉市江原台１－３０－３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3"/>
      <c r="C19" s="194" t="str">
        <f>IF(AL15="","",AL15&amp;"-"&amp;AK16&amp;"-"&amp;AP16)</f>
        <v>０９０-１４０４-４０６３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3"/>
      <c r="C21" s="215"/>
      <c r="D21" s="207"/>
      <c r="E21" s="207"/>
      <c r="F21" s="207"/>
      <c r="G21" s="207"/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0"/>
      <c r="C22" s="216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3" t="s">
        <v>130</v>
      </c>
      <c r="B23" s="141" t="s">
        <v>86</v>
      </c>
      <c r="C23" s="195" t="s">
        <v>105</v>
      </c>
      <c r="D23" s="196"/>
      <c r="E23" s="197" t="s">
        <v>106</v>
      </c>
      <c r="F23" s="198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4"/>
      <c r="B24" s="143"/>
      <c r="C24" s="183" t="s">
        <v>103</v>
      </c>
      <c r="D24" s="184"/>
      <c r="E24" s="185" t="s">
        <v>104</v>
      </c>
      <c r="F24" s="186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6">
        <v>1</v>
      </c>
      <c r="B25" s="199" t="s">
        <v>159</v>
      </c>
      <c r="C25" s="110" t="s">
        <v>149</v>
      </c>
      <c r="D25" s="111"/>
      <c r="E25" s="112" t="s">
        <v>161</v>
      </c>
      <c r="F25" s="113"/>
      <c r="G25" s="97">
        <v>5</v>
      </c>
      <c r="H25" s="98"/>
      <c r="I25" s="101" t="s">
        <v>162</v>
      </c>
      <c r="J25" s="102"/>
      <c r="K25" s="102"/>
      <c r="L25" s="98"/>
      <c r="M25" s="97">
        <v>520979183</v>
      </c>
      <c r="N25" s="102"/>
      <c r="O25" s="98"/>
      <c r="P25" s="97">
        <v>154</v>
      </c>
      <c r="Q25" s="102"/>
      <c r="R25" s="102"/>
      <c r="S25" s="102"/>
      <c r="T25" s="104"/>
      <c r="U25" s="1"/>
      <c r="V25" s="1"/>
      <c r="W25" s="1"/>
      <c r="X25" s="1"/>
      <c r="Y25" s="209">
        <v>12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7"/>
      <c r="B26" s="109"/>
      <c r="C26" s="114" t="s">
        <v>147</v>
      </c>
      <c r="D26" s="115"/>
      <c r="E26" s="116" t="s">
        <v>160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6">
        <v>2</v>
      </c>
      <c r="B27" s="108">
        <v>2</v>
      </c>
      <c r="C27" s="110" t="s">
        <v>164</v>
      </c>
      <c r="D27" s="111"/>
      <c r="E27" s="112" t="s">
        <v>165</v>
      </c>
      <c r="F27" s="113"/>
      <c r="G27" s="97">
        <v>5</v>
      </c>
      <c r="H27" s="98"/>
      <c r="I27" s="101" t="s">
        <v>166</v>
      </c>
      <c r="J27" s="102"/>
      <c r="K27" s="102"/>
      <c r="L27" s="98"/>
      <c r="M27" s="97">
        <v>522876589</v>
      </c>
      <c r="N27" s="102"/>
      <c r="O27" s="98"/>
      <c r="P27" s="97">
        <v>157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7"/>
      <c r="B28" s="109"/>
      <c r="C28" s="114" t="s">
        <v>163</v>
      </c>
      <c r="D28" s="115"/>
      <c r="E28" s="116" t="s">
        <v>215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6">
        <v>3</v>
      </c>
      <c r="B29" s="108">
        <v>3</v>
      </c>
      <c r="C29" s="110" t="s">
        <v>169</v>
      </c>
      <c r="D29" s="111"/>
      <c r="E29" s="112" t="s">
        <v>170</v>
      </c>
      <c r="F29" s="113"/>
      <c r="G29" s="97">
        <v>5</v>
      </c>
      <c r="H29" s="98"/>
      <c r="I29" s="101" t="s">
        <v>166</v>
      </c>
      <c r="J29" s="102"/>
      <c r="K29" s="102"/>
      <c r="L29" s="98"/>
      <c r="M29" s="97">
        <v>522120637</v>
      </c>
      <c r="N29" s="102"/>
      <c r="O29" s="98"/>
      <c r="P29" s="97">
        <v>155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7"/>
      <c r="B30" s="109"/>
      <c r="C30" s="114" t="s">
        <v>167</v>
      </c>
      <c r="D30" s="115"/>
      <c r="E30" s="116" t="s">
        <v>168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6">
        <v>4</v>
      </c>
      <c r="B31" s="108">
        <v>4</v>
      </c>
      <c r="C31" s="110" t="s">
        <v>174</v>
      </c>
      <c r="D31" s="111"/>
      <c r="E31" s="112" t="s">
        <v>175</v>
      </c>
      <c r="F31" s="113"/>
      <c r="G31" s="97">
        <v>5</v>
      </c>
      <c r="H31" s="98"/>
      <c r="I31" s="101" t="s">
        <v>176</v>
      </c>
      <c r="J31" s="102"/>
      <c r="K31" s="102"/>
      <c r="L31" s="98"/>
      <c r="M31" s="97">
        <v>522120620</v>
      </c>
      <c r="N31" s="102"/>
      <c r="O31" s="98"/>
      <c r="P31" s="97">
        <v>146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7"/>
      <c r="B32" s="109"/>
      <c r="C32" s="114" t="s">
        <v>172</v>
      </c>
      <c r="D32" s="115"/>
      <c r="E32" s="116" t="s">
        <v>173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6">
        <v>5</v>
      </c>
      <c r="B33" s="108">
        <v>6</v>
      </c>
      <c r="C33" s="110" t="s">
        <v>177</v>
      </c>
      <c r="D33" s="111"/>
      <c r="E33" s="112" t="s">
        <v>178</v>
      </c>
      <c r="F33" s="113"/>
      <c r="G33" s="97">
        <v>5</v>
      </c>
      <c r="H33" s="98"/>
      <c r="I33" s="101" t="s">
        <v>181</v>
      </c>
      <c r="J33" s="102"/>
      <c r="K33" s="102"/>
      <c r="L33" s="98"/>
      <c r="M33" s="97">
        <v>522120682</v>
      </c>
      <c r="N33" s="102"/>
      <c r="O33" s="98"/>
      <c r="P33" s="97">
        <v>153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7"/>
      <c r="B34" s="109"/>
      <c r="C34" s="114" t="s">
        <v>179</v>
      </c>
      <c r="D34" s="115"/>
      <c r="E34" s="116" t="s">
        <v>180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6">
        <v>6</v>
      </c>
      <c r="B35" s="108">
        <v>10</v>
      </c>
      <c r="C35" s="110" t="s">
        <v>182</v>
      </c>
      <c r="D35" s="111"/>
      <c r="E35" s="112" t="s">
        <v>183</v>
      </c>
      <c r="F35" s="113"/>
      <c r="G35" s="97">
        <v>5</v>
      </c>
      <c r="H35" s="98"/>
      <c r="I35" s="101" t="s">
        <v>186</v>
      </c>
      <c r="J35" s="102"/>
      <c r="K35" s="102"/>
      <c r="L35" s="98"/>
      <c r="M35" s="97">
        <v>523063117</v>
      </c>
      <c r="N35" s="102"/>
      <c r="O35" s="98"/>
      <c r="P35" s="97">
        <v>145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7"/>
      <c r="B36" s="109"/>
      <c r="C36" s="114" t="s">
        <v>184</v>
      </c>
      <c r="D36" s="115"/>
      <c r="E36" s="116" t="s">
        <v>185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6">
        <v>7</v>
      </c>
      <c r="B37" s="108">
        <v>5</v>
      </c>
      <c r="C37" s="110" t="s">
        <v>187</v>
      </c>
      <c r="D37" s="111"/>
      <c r="E37" s="112" t="s">
        <v>188</v>
      </c>
      <c r="F37" s="113"/>
      <c r="G37" s="97">
        <v>4</v>
      </c>
      <c r="H37" s="98"/>
      <c r="I37" s="101" t="s">
        <v>162</v>
      </c>
      <c r="J37" s="102"/>
      <c r="K37" s="102"/>
      <c r="L37" s="98"/>
      <c r="M37" s="97">
        <v>523063100</v>
      </c>
      <c r="N37" s="102"/>
      <c r="O37" s="98"/>
      <c r="P37" s="97">
        <v>144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7"/>
      <c r="B38" s="109"/>
      <c r="C38" s="114" t="s">
        <v>189</v>
      </c>
      <c r="D38" s="115"/>
      <c r="E38" s="116" t="s">
        <v>190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6">
        <v>8</v>
      </c>
      <c r="B39" s="108">
        <v>7</v>
      </c>
      <c r="C39" s="110" t="s">
        <v>193</v>
      </c>
      <c r="D39" s="111"/>
      <c r="E39" s="112" t="s">
        <v>194</v>
      </c>
      <c r="F39" s="113"/>
      <c r="G39" s="97">
        <v>4</v>
      </c>
      <c r="H39" s="98"/>
      <c r="I39" s="101" t="s">
        <v>195</v>
      </c>
      <c r="J39" s="102"/>
      <c r="K39" s="102"/>
      <c r="L39" s="98"/>
      <c r="M39" s="97">
        <v>522120613</v>
      </c>
      <c r="N39" s="102"/>
      <c r="O39" s="98"/>
      <c r="P39" s="97">
        <v>142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7"/>
      <c r="B40" s="109"/>
      <c r="C40" s="114" t="s">
        <v>191</v>
      </c>
      <c r="D40" s="115"/>
      <c r="E40" s="116" t="s">
        <v>192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6">
        <v>9</v>
      </c>
      <c r="B41" s="108">
        <v>11</v>
      </c>
      <c r="C41" s="110" t="s">
        <v>196</v>
      </c>
      <c r="D41" s="111"/>
      <c r="E41" s="112" t="s">
        <v>197</v>
      </c>
      <c r="F41" s="113"/>
      <c r="G41" s="97">
        <v>4</v>
      </c>
      <c r="H41" s="98"/>
      <c r="I41" s="101" t="s">
        <v>195</v>
      </c>
      <c r="J41" s="102"/>
      <c r="K41" s="102"/>
      <c r="L41" s="98"/>
      <c r="M41" s="97">
        <v>520979190</v>
      </c>
      <c r="N41" s="102"/>
      <c r="O41" s="98"/>
      <c r="P41" s="97">
        <v>150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7"/>
      <c r="B42" s="109"/>
      <c r="C42" s="114" t="s">
        <v>198</v>
      </c>
      <c r="D42" s="115"/>
      <c r="E42" s="116" t="s">
        <v>199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6">
        <v>10</v>
      </c>
      <c r="B43" s="108">
        <v>8</v>
      </c>
      <c r="C43" s="110" t="s">
        <v>200</v>
      </c>
      <c r="D43" s="111"/>
      <c r="E43" s="112" t="s">
        <v>201</v>
      </c>
      <c r="F43" s="113"/>
      <c r="G43" s="97">
        <v>4</v>
      </c>
      <c r="H43" s="98"/>
      <c r="I43" s="101" t="s">
        <v>195</v>
      </c>
      <c r="J43" s="102"/>
      <c r="K43" s="102"/>
      <c r="L43" s="98"/>
      <c r="M43" s="97">
        <v>520979220</v>
      </c>
      <c r="N43" s="102"/>
      <c r="O43" s="98"/>
      <c r="P43" s="97">
        <v>144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7"/>
      <c r="B44" s="109"/>
      <c r="C44" s="114" t="s">
        <v>202</v>
      </c>
      <c r="D44" s="115"/>
      <c r="E44" s="116" t="s">
        <v>203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6">
        <v>11</v>
      </c>
      <c r="B45" s="108">
        <v>9</v>
      </c>
      <c r="C45" s="110" t="s">
        <v>204</v>
      </c>
      <c r="D45" s="111"/>
      <c r="E45" s="112" t="s">
        <v>205</v>
      </c>
      <c r="F45" s="113"/>
      <c r="G45" s="97">
        <v>4</v>
      </c>
      <c r="H45" s="98"/>
      <c r="I45" s="101" t="s">
        <v>208</v>
      </c>
      <c r="J45" s="102"/>
      <c r="K45" s="102"/>
      <c r="L45" s="98"/>
      <c r="M45" s="97">
        <v>524423644</v>
      </c>
      <c r="N45" s="102"/>
      <c r="O45" s="98"/>
      <c r="P45" s="97">
        <v>142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7"/>
      <c r="B46" s="109"/>
      <c r="C46" s="114" t="s">
        <v>206</v>
      </c>
      <c r="D46" s="115"/>
      <c r="E46" s="116" t="s">
        <v>207</v>
      </c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6">
        <v>12</v>
      </c>
      <c r="B47" s="108">
        <v>12</v>
      </c>
      <c r="C47" s="110" t="s">
        <v>209</v>
      </c>
      <c r="D47" s="111"/>
      <c r="E47" s="112" t="s">
        <v>165</v>
      </c>
      <c r="F47" s="113"/>
      <c r="G47" s="97">
        <v>4</v>
      </c>
      <c r="H47" s="98"/>
      <c r="I47" s="101" t="s">
        <v>212</v>
      </c>
      <c r="J47" s="102"/>
      <c r="K47" s="102"/>
      <c r="L47" s="98"/>
      <c r="M47" s="97">
        <v>525225292</v>
      </c>
      <c r="N47" s="102"/>
      <c r="O47" s="98"/>
      <c r="P47" s="97">
        <v>135</v>
      </c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8"/>
      <c r="B48" s="189"/>
      <c r="C48" s="190" t="s">
        <v>210</v>
      </c>
      <c r="D48" s="191"/>
      <c r="E48" s="192" t="s">
        <v>211</v>
      </c>
      <c r="F48" s="193"/>
      <c r="G48" s="174"/>
      <c r="H48" s="187"/>
      <c r="I48" s="174"/>
      <c r="J48" s="132"/>
      <c r="K48" s="132"/>
      <c r="L48" s="187"/>
      <c r="M48" s="174"/>
      <c r="N48" s="132"/>
      <c r="O48" s="187"/>
      <c r="P48" s="174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7" t="s">
        <v>102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0" t="s">
        <v>213</v>
      </c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2"/>
      <c r="U55" s="2"/>
      <c r="V55" s="56">
        <f>LEN(A55)</f>
        <v>37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女子</v>
      </c>
      <c r="I5" s="9">
        <f>入力!Y25</f>
        <v>12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22011</v>
      </c>
      <c r="B7" s="13" t="str">
        <f>IF(入力!C3="","",入力!C3)</f>
        <v>J.フレンズ</v>
      </c>
      <c r="C7" s="13" t="str">
        <f>IF(入力!C2="","",入力!C2)</f>
        <v>ジェイ．フレンズ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京成本線</v>
      </c>
      <c r="S7" s="13" t="str">
        <f>IF(入力!AE5="","",入力!AE5)</f>
        <v>志津駅</v>
      </c>
      <c r="T7" s="13"/>
      <c r="U7" s="13">
        <f>IF(入力!C4="","",入力!C4)</f>
        <v>420621880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</v>
      </c>
      <c r="D16" s="13" t="str">
        <f>IF(入力!E8="","",入力!E8)</f>
        <v>際</v>
      </c>
      <c r="E16" s="13" t="str">
        <f>IF(入力!C7="","",入力!C7)</f>
        <v>ハヤシ</v>
      </c>
      <c r="F16" s="13" t="str">
        <f>IF(入力!E7="","",入力!E7)</f>
        <v>イタル</v>
      </c>
      <c r="G16" s="13">
        <f>IF(入力!G7="","",入力!G7)</f>
        <v>505883714</v>
      </c>
      <c r="H16" s="13">
        <f>IF(入力!J7="","",入力!J7)</f>
        <v>14053</v>
      </c>
      <c r="I16" s="13">
        <f>IF(入力!M7="","",入力!M7)</f>
        <v>514002</v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２８５</v>
      </c>
      <c r="S16" s="13" t="str">
        <f>IF(入力!W7="","",入力!W7)</f>
        <v>０８２５</v>
      </c>
      <c r="T16" s="13" t="str">
        <f>IF(入力!P8="","",入力!P8)</f>
        <v>佐倉市江原台１－３０－３</v>
      </c>
      <c r="U16" s="13" t="str">
        <f>IF(入力!AL7="","",入力!AL7)</f>
        <v>０９０</v>
      </c>
      <c r="V16" s="13" t="str">
        <f>IF(入力!AK8="","",入力!AK8)</f>
        <v>１４０４</v>
      </c>
      <c r="W16" s="13" t="str">
        <f>IF(入力!AP8="","",入力!AP8)</f>
        <v>４０６３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北嶋</v>
      </c>
      <c r="D17" s="13" t="str">
        <f>IF(入力!E10="","",入力!E10)</f>
        <v>顕太朗</v>
      </c>
      <c r="E17" s="13" t="str">
        <f>IF(入力!C9="","",入力!C9)</f>
        <v>キタジマ</v>
      </c>
      <c r="F17" s="13" t="str">
        <f>IF(入力!E9="","",入力!E9)</f>
        <v>ケンタロウ</v>
      </c>
      <c r="G17" s="13">
        <f>IF(入力!G9="","",入力!G9)</f>
        <v>502012193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２８５</v>
      </c>
      <c r="S17" s="13" t="str">
        <f>IF(入力!W9="","",入力!W9)</f>
        <v>０８４５</v>
      </c>
      <c r="T17" s="13" t="str">
        <f>IF(入力!P10="","",入力!P10)</f>
        <v>佐倉市西志津５－６－９</v>
      </c>
      <c r="U17" s="13" t="str">
        <f>IF(入力!AL9="","",入力!AL9)</f>
        <v>０９０</v>
      </c>
      <c r="V17" s="13" t="str">
        <f>IF(入力!AK10="","",入力!AK10)</f>
        <v>３０６８</v>
      </c>
      <c r="W17" s="13" t="str">
        <f>IF(入力!AP10="","",入力!AP10)</f>
        <v>２６３７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林</v>
      </c>
      <c r="D20" s="13" t="str">
        <f>IF(入力!E12="","",入力!E12)</f>
        <v>一美</v>
      </c>
      <c r="E20" s="13" t="str">
        <f>IF(入力!C11="","",入力!C11)</f>
        <v>ハヤシ</v>
      </c>
      <c r="F20" s="13" t="str">
        <f>IF(入力!E11="","",入力!E11)</f>
        <v>カズミ</v>
      </c>
      <c r="G20" s="13">
        <f>IF(入力!G11="","",入力!G11)</f>
        <v>505884185</v>
      </c>
      <c r="H20" s="13">
        <f>IF(入力!J11="","",入力!J11)</f>
        <v>18418</v>
      </c>
      <c r="I20" s="13" t="str">
        <f>IF(入力!M11="","",入力!M11)</f>
        <v/>
      </c>
      <c r="J20" s="13"/>
      <c r="K20" s="13"/>
      <c r="L20" s="13">
        <f>IF(入力!AT11="","",入力!AT11)</f>
        <v>58</v>
      </c>
      <c r="M20" s="13"/>
      <c r="N20" s="13"/>
      <c r="O20" s="13"/>
      <c r="P20" s="13"/>
      <c r="Q20" s="13"/>
      <c r="R20" s="13" t="str">
        <f>IF(入力!R11="","",入力!R11)</f>
        <v>２８５</v>
      </c>
      <c r="S20" s="13" t="str">
        <f>IF(入力!W11="","",入力!W11)</f>
        <v>０８２５</v>
      </c>
      <c r="T20" s="13" t="str">
        <f>IF(入力!P12="","",入力!P12)</f>
        <v>佐倉市江原台１－３０－３</v>
      </c>
      <c r="U20" s="13" t="str">
        <f>IF(入力!AL11="","",入力!AL11)</f>
        <v>０９０</v>
      </c>
      <c r="V20" s="13" t="str">
        <f>IF(入力!AK12="","",入力!AK12)</f>
        <v>１５４９</v>
      </c>
      <c r="W20" s="13" t="str">
        <f>IF(入力!AP12="","",入力!AP12)</f>
        <v>８１７１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林</v>
      </c>
      <c r="D22" s="13" t="str">
        <f>IF(入力!E16="","",入力!E16)</f>
        <v>際</v>
      </c>
      <c r="E22" s="13" t="str">
        <f>IF(入力!C15="","",入力!C15)</f>
        <v>ハヤシ</v>
      </c>
      <c r="F22" s="13" t="str">
        <f>IF(入力!E15="","",入力!E15)</f>
        <v>イタル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２８５</v>
      </c>
      <c r="S22" s="13" t="str">
        <f>IF(入力!W15="","",入力!W15)</f>
        <v>０８２５</v>
      </c>
      <c r="T22" s="13" t="str">
        <f>IF(入力!P16="","",入力!P16)</f>
        <v>佐倉市江原台１－３０－３</v>
      </c>
      <c r="U22" s="13" t="str">
        <f>IF(入力!AL15="","",入力!AL15)</f>
        <v>０９０</v>
      </c>
      <c r="V22" s="13" t="str">
        <f>IF(入力!AK16="","",入力!AK16)</f>
        <v>１４０４</v>
      </c>
      <c r="W22" s="13" t="str">
        <f>IF(入力!AP16="","",入力!AP16)</f>
        <v>４０６３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北嶋</v>
      </c>
      <c r="D23" s="13" t="str">
        <f>IF(入力!$E$14="","",入力!$E$14)</f>
        <v>恭子</v>
      </c>
      <c r="E23" s="13" t="str">
        <f>IF(入力!$C$13="","",入力!$C$13)</f>
        <v>キタジマ</v>
      </c>
      <c r="F23" s="13" t="str">
        <f>IF(入力!$E$13="","",入力!$E$13)</f>
        <v>キョウコ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北嶋</v>
      </c>
      <c r="D24" s="51" t="str">
        <f>VLOOKUP($B$51,$A$53:$F$352,4)</f>
        <v>葉瑠</v>
      </c>
      <c r="E24" s="51" t="str">
        <f>VLOOKUP($B$51,$A$53:$F$352,5)</f>
        <v>キタジマ</v>
      </c>
      <c r="F24" s="51" t="str">
        <f>VLOOKUP($B$51,$A$53:$F$352,6)</f>
        <v>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北嶋</v>
      </c>
      <c r="D53" s="13" t="str">
        <f>IF(入力!E26="","",入力!E26)</f>
        <v>葉瑠</v>
      </c>
      <c r="E53" s="13" t="str">
        <f>IF(入力!C25="","",入力!C25)</f>
        <v>キタジマ</v>
      </c>
      <c r="F53" s="13" t="str">
        <f>IF(入力!E25="","",入力!E25)</f>
        <v>ハル</v>
      </c>
      <c r="G53" s="13">
        <f>IF(入力!M25="","",入力!M25)</f>
        <v>520979183</v>
      </c>
      <c r="H53" s="13" t="str">
        <f>IF(入力!I25="","",入力!I25)</f>
        <v>西志津小学校</v>
      </c>
      <c r="I53" s="13">
        <f>IF(入力!G25="","",入力!G25)</f>
        <v>5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市原</v>
      </c>
      <c r="D54" s="13" t="str">
        <f>IF(入力!E28="","",入力!E28)</f>
        <v>芽依</v>
      </c>
      <c r="E54" s="13" t="str">
        <f>IF(入力!C27="","",入力!C27)</f>
        <v>イチハラ</v>
      </c>
      <c r="F54" s="13" t="str">
        <f>IF(入力!E27="","",入力!E27)</f>
        <v>メイ</v>
      </c>
      <c r="G54" s="13">
        <f>IF(入力!M27="","",入力!M27)</f>
        <v>522876589</v>
      </c>
      <c r="H54" s="13" t="str">
        <f>IF(入力!I27="","",入力!I27)</f>
        <v>千代田小学校</v>
      </c>
      <c r="I54" s="13">
        <f>IF(入力!G27="","",入力!G27)</f>
        <v>5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神野</v>
      </c>
      <c r="D55" s="13" t="str">
        <f>IF(入力!E30="","",入力!E30)</f>
        <v>妃花里</v>
      </c>
      <c r="E55" s="13" t="str">
        <f>IF(入力!C29="","",入力!C29)</f>
        <v>ジンノ</v>
      </c>
      <c r="F55" s="13" t="str">
        <f>IF(入力!E29="","",入力!E29)</f>
        <v>ヒカリ</v>
      </c>
      <c r="G55" s="13">
        <f>IF(入力!M29="","",入力!M29)</f>
        <v>522120637</v>
      </c>
      <c r="H55" s="13" t="str">
        <f>IF(入力!I29="","",入力!I29)</f>
        <v>千代田小学校</v>
      </c>
      <c r="I55" s="13">
        <f>IF(入力!G29="","",入力!G29)</f>
        <v>5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村岡</v>
      </c>
      <c r="D56" s="13" t="str">
        <f>IF(入力!E32="","",入力!E32)</f>
        <v>心愛</v>
      </c>
      <c r="E56" s="13" t="str">
        <f>IF(入力!C31="","",入力!C31)</f>
        <v>ムラオカ</v>
      </c>
      <c r="F56" s="13" t="str">
        <f>IF(入力!E31="","",入力!E31)</f>
        <v>ココロ</v>
      </c>
      <c r="G56" s="13">
        <f>IF(入力!M31="","",入力!M31)</f>
        <v>522120620</v>
      </c>
      <c r="H56" s="13" t="str">
        <f>IF(入力!I31="","",入力!I31)</f>
        <v>西志津小学校</v>
      </c>
      <c r="I56" s="13">
        <f>IF(入力!G31="","",入力!G31)</f>
        <v>5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6</v>
      </c>
      <c r="C57" s="13" t="str">
        <f>IF(入力!C34="","",入力!C34)</f>
        <v>坂田</v>
      </c>
      <c r="D57" s="13" t="str">
        <f>IF(入力!E34="","",入力!E34)</f>
        <v>穂花</v>
      </c>
      <c r="E57" s="13" t="str">
        <f>IF(入力!C33="","",入力!C33)</f>
        <v>サカタ</v>
      </c>
      <c r="F57" s="13" t="str">
        <f>IF(入力!E33="","",入力!E33)</f>
        <v>ホノカ</v>
      </c>
      <c r="G57" s="13">
        <f>IF(入力!M33="","",入力!M33)</f>
        <v>522120682</v>
      </c>
      <c r="H57" s="13" t="str">
        <f>IF(入力!I33="","",入力!I33)</f>
        <v>下志津小学校</v>
      </c>
      <c r="I57" s="13">
        <f>IF(入力!G33="","",入力!G33)</f>
        <v>5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10</v>
      </c>
      <c r="C58" s="13" t="str">
        <f>IF(入力!C36="","",入力!C36)</f>
        <v>古岩</v>
      </c>
      <c r="D58" s="13" t="str">
        <f>IF(入力!E36="","",入力!E36)</f>
        <v>結桜</v>
      </c>
      <c r="E58" s="13" t="str">
        <f>IF(入力!C35="","",入力!C35)</f>
        <v>コイワ</v>
      </c>
      <c r="F58" s="13" t="str">
        <f>IF(入力!E35="","",入力!E35)</f>
        <v>ユイサ</v>
      </c>
      <c r="G58" s="13">
        <f>IF(入力!M35="","",入力!M35)</f>
        <v>523063117</v>
      </c>
      <c r="H58" s="13" t="str">
        <f>IF(入力!I35="","",入力!I35)</f>
        <v>志津小学校</v>
      </c>
      <c r="I58" s="13">
        <f>IF(入力!G35="","",入力!G35)</f>
        <v>5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5</v>
      </c>
      <c r="C59" s="13" t="str">
        <f>IF(入力!C38="","",入力!C38)</f>
        <v>江本</v>
      </c>
      <c r="D59" s="13" t="str">
        <f>IF(入力!E38="","",入力!E38)</f>
        <v>彩</v>
      </c>
      <c r="E59" s="13" t="str">
        <f>IF(入力!C37="","",入力!C37)</f>
        <v>エモト</v>
      </c>
      <c r="F59" s="13" t="str">
        <f>IF(入力!E37="","",入力!E37)</f>
        <v>アヤ</v>
      </c>
      <c r="G59" s="13">
        <f>IF(入力!M37="","",入力!M37)</f>
        <v>523063100</v>
      </c>
      <c r="H59" s="13" t="str">
        <f>IF(入力!I37="","",入力!I37)</f>
        <v>西志津小学校</v>
      </c>
      <c r="I59" s="13">
        <f>IF(入力!G37="","",入力!G37)</f>
        <v>4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7</v>
      </c>
      <c r="C60" s="13" t="str">
        <f>IF(入力!C40="","",入力!C40)</f>
        <v>白鳥</v>
      </c>
      <c r="D60" s="13" t="str">
        <f>IF(入力!E40="","",入力!E40)</f>
        <v>ちひろ</v>
      </c>
      <c r="E60" s="13" t="str">
        <f>IF(入力!C39="","",入力!C39)</f>
        <v>シラトリ</v>
      </c>
      <c r="F60" s="13" t="str">
        <f>IF(入力!E39="","",入力!E39)</f>
        <v>チヒロ</v>
      </c>
      <c r="G60" s="13">
        <f>IF(入力!M39="","",入力!M39)</f>
        <v>522120613</v>
      </c>
      <c r="H60" s="13" t="str">
        <f>IF(入力!I39="","",入力!I39)</f>
        <v>青菅小学校</v>
      </c>
      <c r="I60" s="13">
        <f>IF(入力!G39="","",入力!G39)</f>
        <v>4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11</v>
      </c>
      <c r="C61" s="13" t="str">
        <f>IF(入力!C42="","",入力!C42)</f>
        <v>長谷川</v>
      </c>
      <c r="D61" s="13" t="str">
        <f>IF(入力!E42="","",入力!E42)</f>
        <v>莉子</v>
      </c>
      <c r="E61" s="13" t="str">
        <f>IF(入力!C41="","",入力!C41)</f>
        <v>ハセガワ</v>
      </c>
      <c r="F61" s="13" t="str">
        <f>IF(入力!E41="","",入力!E41)</f>
        <v>リコ</v>
      </c>
      <c r="G61" s="13">
        <f>IF(入力!M41="","",入力!M41)</f>
        <v>520979190</v>
      </c>
      <c r="H61" s="13" t="str">
        <f>IF(入力!I41="","",入力!I41)</f>
        <v>青菅小学校</v>
      </c>
      <c r="I61" s="13">
        <f>IF(入力!G41="","",入力!G41)</f>
        <v>4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8</v>
      </c>
      <c r="C62" s="13" t="str">
        <f>IF(入力!C44="","",入力!C44)</f>
        <v>志田</v>
      </c>
      <c r="D62" s="13" t="str">
        <f>IF(入力!E44="","",入力!E44)</f>
        <v>美光</v>
      </c>
      <c r="E62" s="13" t="str">
        <f>IF(入力!C43="","",入力!C43)</f>
        <v>シダ</v>
      </c>
      <c r="F62" s="13" t="str">
        <f>IF(入力!E43="","",入力!E43)</f>
        <v>ミミ</v>
      </c>
      <c r="G62" s="13">
        <f>IF(入力!M43="","",入力!M43)</f>
        <v>520979220</v>
      </c>
      <c r="H62" s="13" t="str">
        <f>IF(入力!I43="","",入力!I43)</f>
        <v>青菅小学校</v>
      </c>
      <c r="I62" s="13">
        <f>IF(入力!G43="","",入力!G43)</f>
        <v>4</v>
      </c>
      <c r="J62" s="13">
        <f>IF(入力!P43="","",入力!P43)</f>
        <v>144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9</v>
      </c>
      <c r="C63" s="13" t="str">
        <f>IF(入力!C46="","",入力!C46)</f>
        <v>村島</v>
      </c>
      <c r="D63" s="13" t="str">
        <f>IF(入力!E46="","",入力!E46)</f>
        <v>詩織</v>
      </c>
      <c r="E63" s="13" t="str">
        <f>IF(入力!C45="","",入力!C45)</f>
        <v>ムラシマ</v>
      </c>
      <c r="F63" s="13" t="str">
        <f>IF(入力!E45="","",入力!E45)</f>
        <v>シオリ</v>
      </c>
      <c r="G63" s="13">
        <f>IF(入力!M45="","",入力!M45)</f>
        <v>524423644</v>
      </c>
      <c r="H63" s="13" t="str">
        <f>IF(入力!I45="","",入力!I45)</f>
        <v>佐倉東小学校</v>
      </c>
      <c r="I63" s="13">
        <f>IF(入力!G45="","",入力!G45)</f>
        <v>4</v>
      </c>
      <c r="J63" s="13">
        <f>IF(入力!P45="","",入力!P45)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眞壁</v>
      </c>
      <c r="D64" s="13" t="str">
        <f>IF(入力!E48="","",入力!E48)</f>
        <v>愛依</v>
      </c>
      <c r="E64" s="13" t="str">
        <f>IF(入力!C47="","",入力!C47)</f>
        <v>マカベ</v>
      </c>
      <c r="F64" s="13" t="str">
        <f>IF(入力!E47="","",入力!E47)</f>
        <v>メイ</v>
      </c>
      <c r="G64" s="13">
        <f>IF(入力!M47="","",入力!M47)</f>
        <v>525225292</v>
      </c>
      <c r="H64" s="13" t="str">
        <f>IF(入力!I47="","",入力!I47)</f>
        <v>上志津小学校</v>
      </c>
      <c r="I64" s="13">
        <f>IF(入力!G47="","",入力!G47)</f>
        <v>4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際 林</cp:lastModifiedBy>
  <cp:lastPrinted>2025-01-19T10:18:38Z</cp:lastPrinted>
  <dcterms:created xsi:type="dcterms:W3CDTF">2014-04-05T09:56:00Z</dcterms:created>
  <dcterms:modified xsi:type="dcterms:W3CDTF">2025-01-23T12:37:11Z</dcterms:modified>
</cp:coreProperties>
</file>