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aru\OneDrive\Desktop\"/>
    </mc:Choice>
  </mc:AlternateContent>
  <xr:revisionPtr revIDLastSave="0" documentId="13_ncr:1_{6740CD2E-1C10-4B35-BEA4-194A95920A5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<sst xmlns="http://schemas.openxmlformats.org/spreadsheetml/2006/main" count="290" uniqueCount="218">
  <si>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</si>
  <si>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</si>
  <si>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</si>
  <si>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</si>
  <si>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</si>
  <si>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</si>
  <si>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</si>
  <si>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</si>
  <si>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</si>
  <si>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</si>
  <si>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</si>
  <si>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</si>
  <si>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</si>
  <si>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</si>
  <si>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</si>
  <si>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</si>
  <si>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</si>
  <si>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</si>
  <si>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</si>
  <si>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</si>
  <si>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</si>
  <si>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</si>
  <si>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</si>
  <si>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</si>
  <si>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</si>
  <si>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</si>
  <si>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</si>
  <si>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</si>
  <si>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</si>
  <si>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</si>
  <si>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</si>
  <si>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</si>
  <si>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</si>
  <si>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</si>
  <si>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</si>
  <si>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</si>
  <si>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</si>
  <si>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</si>
  <si>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</si>
  <si>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</si>
  <si>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</si>
  <si>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</si>
  <si>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</si>
  <si>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</si>
  <si>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</si>
  <si>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</si>
  <si>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</si>
  <si>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</si>
  <si>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</si>
  <si>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</si>
  <si>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</si>
  <si>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</si>
  <si>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</si>
  <si>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</si>
  <si>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</si>
  <si>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</si>
  <si>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</si>
  <si>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</si>
  <si>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</si>
  <si>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</si>
  <si>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</si>
  <si>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</si>
  <si>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</si>
  <si>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</si>
  <si>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</si>
  <si>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</si>
  <si>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</si>
  <si>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</si>
  <si>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</si>
  <si>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</si>
  <si>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</si>
  <si>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</si>
  <si>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</si>
  <si>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</si>
  <si>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</si>
  <si>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</si>
  <si>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</si>
  <si>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</si>
  <si>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</si>
  <si>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</si>
  <si>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</si>
  <si>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</si>
  <si>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</si>
  <si>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</si>
  <si>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</si>
  <si>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</si>
  <si>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</si>
  <si>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</si>
  <si>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</si>
  <si>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</si>
  <si>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</si>
  <si>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</si>
  <si>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</si>
  <si>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</si>
  <si>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</si>
  <si>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</si>
  <si>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</si>
  <si>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</si>
  <si>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</si>
  <si>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</si>
  <si>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</si>
  <si>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</si>
  <si>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</si>
  <si>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</si>
  <si>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</si>
  <si>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</si>
  <si>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</si>
  <si>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</si>
  <si>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</si>
  <si>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</si>
  <si>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</si>
  <si>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</si>
  <si>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</si>
  <si>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</si>
  <si>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</si>
  <si>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</si>
  <si>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</si>
  <si>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</si>
  <si>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</si>
  <si>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</si>
  <si>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</si>
  <si>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</si>
  <si>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</si>
  <si>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</si>
  <si>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</si>
  <si>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</si>
  <si>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</si>
  <si>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</si>
  <si>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</si>
  <si>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</si>
  <si>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</si>
  <si>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</si>
  <si>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J.フレンズ</t>
    <phoneticPr fontId="2"/>
  </si>
  <si>
    <t>ジェイ．フレンズ</t>
    <phoneticPr fontId="2"/>
  </si>
  <si>
    <t>佐倉市</t>
    <rPh sb="0" eb="3">
      <t>サクラシ</t>
    </rPh>
    <phoneticPr fontId="2"/>
  </si>
  <si>
    <t>志津</t>
    <rPh sb="0" eb="2">
      <t>シヅ</t>
    </rPh>
    <phoneticPr fontId="2"/>
  </si>
  <si>
    <t>京成本</t>
    <rPh sb="0" eb="2">
      <t>ケイセイ</t>
    </rPh>
    <rPh sb="2" eb="3">
      <t>ホン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</si>
  <si>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</si>
  <si>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</si>
  <si>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イタル</t>
    <phoneticPr fontId="2"/>
  </si>
  <si>
    <t>ハヤシ</t>
    <phoneticPr fontId="2"/>
  </si>
  <si>
    <t>キタジマ</t>
    <phoneticPr fontId="2"/>
  </si>
  <si>
    <t>ケンタロウ</t>
    <phoneticPr fontId="2"/>
  </si>
  <si>
    <t>顕太朗</t>
    <rPh sb="0" eb="3">
      <t>ケンタロウ</t>
    </rPh>
    <phoneticPr fontId="2"/>
  </si>
  <si>
    <t>北嶋</t>
    <rPh sb="0" eb="2">
      <t>キタジマ</t>
    </rPh>
    <phoneticPr fontId="2"/>
  </si>
  <si>
    <t>カズミ</t>
    <phoneticPr fontId="2"/>
  </si>
  <si>
    <t>一美</t>
    <rPh sb="0" eb="2">
      <t>カズミ</t>
    </rPh>
    <phoneticPr fontId="2"/>
  </si>
  <si>
    <t>２８５</t>
    <phoneticPr fontId="2"/>
  </si>
  <si>
    <t>０８２５</t>
    <phoneticPr fontId="2"/>
  </si>
  <si>
    <t>佐倉市江原台1-30-3</t>
    <rPh sb="0" eb="6">
      <t>サクラシエバラダイ</t>
    </rPh>
    <phoneticPr fontId="2"/>
  </si>
  <si>
    <t>285</t>
    <phoneticPr fontId="2"/>
  </si>
  <si>
    <t>0825</t>
    <phoneticPr fontId="2"/>
  </si>
  <si>
    <t>090</t>
    <phoneticPr fontId="2"/>
  </si>
  <si>
    <t>1549</t>
    <phoneticPr fontId="2"/>
  </si>
  <si>
    <t>8171</t>
    <phoneticPr fontId="2"/>
  </si>
  <si>
    <t>1404</t>
    <phoneticPr fontId="2"/>
  </si>
  <si>
    <t>4063</t>
    <phoneticPr fontId="2"/>
  </si>
  <si>
    <t>０８４５</t>
    <phoneticPr fontId="2"/>
  </si>
  <si>
    <t>佐倉市西志津5-6-9</t>
    <rPh sb="0" eb="6">
      <t>サクラシニシシヅ</t>
    </rPh>
    <phoneticPr fontId="2"/>
  </si>
  <si>
    <t>3068</t>
    <phoneticPr fontId="2"/>
  </si>
  <si>
    <t>2637</t>
    <phoneticPr fontId="2"/>
  </si>
  <si>
    <t>①</t>
    <phoneticPr fontId="2"/>
  </si>
  <si>
    <t>葉瑠</t>
    <rPh sb="0" eb="2">
      <t>ハル</t>
    </rPh>
    <phoneticPr fontId="2"/>
  </si>
  <si>
    <t>ハル</t>
    <phoneticPr fontId="2"/>
  </si>
  <si>
    <t>イチハラ</t>
    <phoneticPr fontId="2"/>
  </si>
  <si>
    <t>メイ</t>
    <phoneticPr fontId="2"/>
  </si>
  <si>
    <t>芽依</t>
    <rPh sb="0" eb="2">
      <t>メイ</t>
    </rPh>
    <phoneticPr fontId="2"/>
  </si>
  <si>
    <t>市原</t>
    <rPh sb="0" eb="2">
      <t>イチハラ</t>
    </rPh>
    <phoneticPr fontId="2"/>
  </si>
  <si>
    <t>カンノ</t>
    <phoneticPr fontId="2"/>
  </si>
  <si>
    <t>ヒカリ</t>
    <phoneticPr fontId="2"/>
  </si>
  <si>
    <t>妃花里</t>
    <rPh sb="0" eb="3">
      <t>ヒカリ</t>
    </rPh>
    <phoneticPr fontId="2"/>
  </si>
  <si>
    <t>神野</t>
    <rPh sb="0" eb="2">
      <t>カンノ</t>
    </rPh>
    <phoneticPr fontId="2"/>
  </si>
  <si>
    <t>ムラオカ</t>
    <phoneticPr fontId="2"/>
  </si>
  <si>
    <t>ココロ</t>
    <phoneticPr fontId="2"/>
  </si>
  <si>
    <t>心愛</t>
    <rPh sb="0" eb="2">
      <t>ココロアイ</t>
    </rPh>
    <phoneticPr fontId="2"/>
  </si>
  <si>
    <t>村岡</t>
    <rPh sb="0" eb="2">
      <t>ムラオカ</t>
    </rPh>
    <phoneticPr fontId="2"/>
  </si>
  <si>
    <t>エモト</t>
    <phoneticPr fontId="2"/>
  </si>
  <si>
    <t>アヤ</t>
    <phoneticPr fontId="2"/>
  </si>
  <si>
    <t>彩</t>
    <rPh sb="0" eb="1">
      <t>アヤ</t>
    </rPh>
    <phoneticPr fontId="2"/>
  </si>
  <si>
    <t>江本</t>
    <rPh sb="0" eb="2">
      <t>エモト</t>
    </rPh>
    <phoneticPr fontId="2"/>
  </si>
  <si>
    <t>サカタ</t>
    <phoneticPr fontId="2"/>
  </si>
  <si>
    <t>ホノカ</t>
    <phoneticPr fontId="2"/>
  </si>
  <si>
    <t>穂花</t>
    <rPh sb="0" eb="2">
      <t>ホノカ</t>
    </rPh>
    <phoneticPr fontId="2"/>
  </si>
  <si>
    <t>坂田</t>
    <rPh sb="0" eb="2">
      <t>サカタ</t>
    </rPh>
    <phoneticPr fontId="2"/>
  </si>
  <si>
    <t>シラトリ</t>
    <phoneticPr fontId="2"/>
  </si>
  <si>
    <t>白鳥</t>
    <rPh sb="0" eb="2">
      <t>シラトリ</t>
    </rPh>
    <phoneticPr fontId="2"/>
  </si>
  <si>
    <t>シダ</t>
    <phoneticPr fontId="2"/>
  </si>
  <si>
    <t>ミミ</t>
    <phoneticPr fontId="2"/>
  </si>
  <si>
    <t>美光</t>
    <rPh sb="0" eb="2">
      <t>ミコウ</t>
    </rPh>
    <phoneticPr fontId="2"/>
  </si>
  <si>
    <t>志田</t>
    <rPh sb="0" eb="2">
      <t>シダ</t>
    </rPh>
    <phoneticPr fontId="2"/>
  </si>
  <si>
    <t>シオリ</t>
    <phoneticPr fontId="2"/>
  </si>
  <si>
    <t>詩織</t>
    <rPh sb="0" eb="2">
      <t>シオリ</t>
    </rPh>
    <phoneticPr fontId="2"/>
  </si>
  <si>
    <t>村島</t>
    <rPh sb="0" eb="2">
      <t>ムラシマ</t>
    </rPh>
    <phoneticPr fontId="2"/>
  </si>
  <si>
    <t>ムラシマ</t>
    <phoneticPr fontId="2"/>
  </si>
  <si>
    <t>コイワ</t>
    <phoneticPr fontId="2"/>
  </si>
  <si>
    <t>ユイサ</t>
    <phoneticPr fontId="2"/>
  </si>
  <si>
    <t>結桜</t>
    <rPh sb="0" eb="2">
      <t>ユイサクラ</t>
    </rPh>
    <phoneticPr fontId="2"/>
  </si>
  <si>
    <t>古岩</t>
    <rPh sb="0" eb="2">
      <t>コイワ</t>
    </rPh>
    <phoneticPr fontId="2"/>
  </si>
  <si>
    <t>ハセガワ</t>
    <phoneticPr fontId="2"/>
  </si>
  <si>
    <t>リコ</t>
    <phoneticPr fontId="2"/>
  </si>
  <si>
    <t>莉子</t>
    <rPh sb="0" eb="2">
      <t>リコ</t>
    </rPh>
    <phoneticPr fontId="2"/>
  </si>
  <si>
    <t>長谷川</t>
    <rPh sb="0" eb="3">
      <t>ハセガワ</t>
    </rPh>
    <phoneticPr fontId="2"/>
  </si>
  <si>
    <t>ヤブシタ</t>
    <phoneticPr fontId="2"/>
  </si>
  <si>
    <t>ミカ</t>
    <phoneticPr fontId="2"/>
  </si>
  <si>
    <t>美夏</t>
    <rPh sb="0" eb="2">
      <t>ミカ</t>
    </rPh>
    <phoneticPr fontId="2"/>
  </si>
  <si>
    <t>薮下</t>
    <rPh sb="0" eb="2">
      <t>ヤブシタ</t>
    </rPh>
    <phoneticPr fontId="2"/>
  </si>
  <si>
    <t>西志津小学校</t>
    <rPh sb="0" eb="6">
      <t>ニシシヅショウガッコウ</t>
    </rPh>
    <phoneticPr fontId="2"/>
  </si>
  <si>
    <t>千代田小学校</t>
    <rPh sb="0" eb="6">
      <t>チヨダショウガッコウ</t>
    </rPh>
    <phoneticPr fontId="2"/>
  </si>
  <si>
    <t>下志津小学校</t>
    <rPh sb="0" eb="6">
      <t>シモシヅショウガッコウ</t>
    </rPh>
    <phoneticPr fontId="2"/>
  </si>
  <si>
    <t>青菅小学校</t>
    <rPh sb="0" eb="5">
      <t>アオスゲショウガッコウ</t>
    </rPh>
    <phoneticPr fontId="2"/>
  </si>
  <si>
    <t>佐倉東小学校</t>
    <rPh sb="0" eb="6">
      <t>サクラヒガシショウガッコウ</t>
    </rPh>
    <phoneticPr fontId="2"/>
  </si>
  <si>
    <t>志津小学校</t>
    <rPh sb="0" eb="5">
      <t>シヅショウガッコウ</t>
    </rPh>
    <phoneticPr fontId="2"/>
  </si>
  <si>
    <t>上志津小学校</t>
    <rPh sb="0" eb="6">
      <t>カミシヅショウガッコウ</t>
    </rPh>
    <phoneticPr fontId="2"/>
  </si>
  <si>
    <t>恭子</t>
    <rPh sb="0" eb="2">
      <t>キョウコ</t>
    </rPh>
    <phoneticPr fontId="2"/>
  </si>
  <si>
    <t>キョウコ</t>
    <phoneticPr fontId="2"/>
  </si>
  <si>
    <t>コートの中でそれぞれが考えてプレーし、個々が相手との駆け引きを楽しめる事を目指していどみます。チーム一丸全員バレーで楽しみます。</t>
    <rPh sb="4" eb="5">
      <t>ナカ</t>
    </rPh>
    <rPh sb="11" eb="12">
      <t>カンガ</t>
    </rPh>
    <rPh sb="19" eb="21">
      <t>ココ</t>
    </rPh>
    <rPh sb="22" eb="24">
      <t>アイテ</t>
    </rPh>
    <rPh sb="26" eb="27">
      <t>カ</t>
    </rPh>
    <rPh sb="28" eb="29">
      <t>ヒ</t>
    </rPh>
    <rPh sb="31" eb="32">
      <t>タノ</t>
    </rPh>
    <rPh sb="35" eb="36">
      <t>コト</t>
    </rPh>
    <rPh sb="37" eb="39">
      <t>メザ</t>
    </rPh>
    <rPh sb="50" eb="54">
      <t>イチガンゼンイン</t>
    </rPh>
    <rPh sb="58" eb="59">
      <t>タノ</t>
    </rPh>
    <phoneticPr fontId="2"/>
  </si>
  <si>
    <t>ちひろ</t>
    <phoneticPr fontId="2"/>
  </si>
  <si>
    <t>チヒロ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</si>
</sst>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3" zoomScaleNormal="100" zoomScaleSheetLayoutView="100" workbookViewId="0">
      <selection activeCell="E38" sqref="E38:F3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59" t="s">
        <v>91</v>
      </c>
      <c r="K3" s="60"/>
      <c r="L3" s="60"/>
      <c r="M3" s="60"/>
      <c r="N3" s="60"/>
      <c r="O3" s="61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113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430621880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22011</v>
      </c>
      <c r="K5" s="123"/>
      <c r="L5" s="123"/>
      <c r="M5" s="123"/>
      <c r="N5" s="123"/>
      <c r="O5" s="123"/>
      <c r="P5" s="176" t="s">
        <v>136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135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5"/>
      <c r="B7" s="76"/>
      <c r="C7" s="112" t="s">
        <v>140</v>
      </c>
      <c r="D7" s="113"/>
      <c r="E7" s="88" t="s">
        <v>139</v>
      </c>
      <c r="F7" s="89"/>
      <c r="G7" s="68">
        <v>505883714</v>
      </c>
      <c r="H7" s="68"/>
      <c r="I7" s="68"/>
      <c r="J7" s="68">
        <v>14053</v>
      </c>
      <c r="K7" s="68"/>
      <c r="L7" s="68"/>
      <c r="M7" s="68">
        <v>514002</v>
      </c>
      <c r="N7" s="68"/>
      <c r="O7" s="68"/>
      <c r="P7" s="65" t="s">
        <v>7</v>
      </c>
      <c r="Q7" s="66"/>
      <c r="R7" s="85" t="s">
        <v>147</v>
      </c>
      <c r="S7" s="86"/>
      <c r="T7" s="86"/>
      <c r="U7" s="86"/>
      <c r="V7" s="27" t="s">
        <v>8</v>
      </c>
      <c r="W7" s="83" t="s">
        <v>148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152</v>
      </c>
      <c r="AM7" s="125"/>
      <c r="AN7" s="125"/>
      <c r="AO7" s="125"/>
      <c r="AP7" s="125"/>
      <c r="AQ7" s="125"/>
      <c r="AR7" s="125"/>
      <c r="AS7" s="36" t="s">
        <v>10</v>
      </c>
      <c r="AT7" s="214">
        <v>54</v>
      </c>
    </row>
    <row r="8" spans="1:51" ht="18" customHeight="1">
      <c r="A8" s="75"/>
      <c r="B8" s="76"/>
      <c r="C8" s="115" t="s">
        <v>137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149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155</v>
      </c>
      <c r="AL8" s="129"/>
      <c r="AM8" s="129"/>
      <c r="AN8" s="129"/>
      <c r="AO8" s="37" t="s">
        <v>11</v>
      </c>
      <c r="AP8" s="130" t="s">
        <v>156</v>
      </c>
      <c r="AQ8" s="129"/>
      <c r="AR8" s="129"/>
      <c r="AS8" s="131"/>
      <c r="AT8" s="214"/>
    </row>
    <row r="9" spans="1:51" ht="14.5" customHeight="1">
      <c r="A9" s="75" t="s">
        <v>82</v>
      </c>
      <c r="B9" s="76"/>
      <c r="C9" s="112" t="s">
        <v>141</v>
      </c>
      <c r="D9" s="113"/>
      <c r="E9" s="88" t="s">
        <v>142</v>
      </c>
      <c r="F9" s="89"/>
      <c r="G9" s="68">
        <v>502012193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147</v>
      </c>
      <c r="S9" s="86"/>
      <c r="T9" s="86"/>
      <c r="U9" s="86"/>
      <c r="V9" s="27" t="s">
        <v>8</v>
      </c>
      <c r="W9" s="83" t="s">
        <v>157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152</v>
      </c>
      <c r="AM9" s="125"/>
      <c r="AN9" s="125"/>
      <c r="AO9" s="125"/>
      <c r="AP9" s="125"/>
      <c r="AQ9" s="125"/>
      <c r="AR9" s="125"/>
      <c r="AS9" s="36" t="s">
        <v>126</v>
      </c>
      <c r="AT9" s="215">
        <v>42</v>
      </c>
    </row>
    <row r="10" spans="1:51" ht="18" customHeight="1">
      <c r="A10" s="75"/>
      <c r="B10" s="76"/>
      <c r="C10" s="115" t="s">
        <v>144</v>
      </c>
      <c r="D10" s="116"/>
      <c r="E10" s="117" t="s">
        <v>143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158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159</v>
      </c>
      <c r="AL10" s="129"/>
      <c r="AM10" s="129"/>
      <c r="AN10" s="129"/>
      <c r="AO10" s="37" t="s">
        <v>127</v>
      </c>
      <c r="AP10" s="130" t="s">
        <v>160</v>
      </c>
      <c r="AQ10" s="129"/>
      <c r="AR10" s="129"/>
      <c r="AS10" s="131"/>
      <c r="AT10" s="215"/>
    </row>
    <row r="11" spans="1:51" ht="14.5" customHeight="1">
      <c r="A11" s="75" t="s">
        <v>83</v>
      </c>
      <c r="B11" s="76"/>
      <c r="C11" s="112" t="s">
        <v>140</v>
      </c>
      <c r="D11" s="113"/>
      <c r="E11" s="88" t="s">
        <v>145</v>
      </c>
      <c r="F11" s="89"/>
      <c r="G11" s="68">
        <v>505884185</v>
      </c>
      <c r="H11" s="68"/>
      <c r="I11" s="68"/>
      <c r="J11" s="68">
        <v>18418</v>
      </c>
      <c r="K11" s="68"/>
      <c r="L11" s="68"/>
      <c r="M11" s="68"/>
      <c r="N11" s="68"/>
      <c r="O11" s="68"/>
      <c r="P11" s="65" t="s">
        <v>7</v>
      </c>
      <c r="Q11" s="66"/>
      <c r="R11" s="85" t="s">
        <v>147</v>
      </c>
      <c r="S11" s="86"/>
      <c r="T11" s="86"/>
      <c r="U11" s="86"/>
      <c r="V11" s="27" t="s">
        <v>8</v>
      </c>
      <c r="W11" s="83" t="s">
        <v>148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152</v>
      </c>
      <c r="AM11" s="125"/>
      <c r="AN11" s="125"/>
      <c r="AO11" s="125"/>
      <c r="AP11" s="125"/>
      <c r="AQ11" s="125"/>
      <c r="AR11" s="125"/>
      <c r="AS11" s="36" t="s">
        <v>126</v>
      </c>
      <c r="AT11" s="215">
        <v>59</v>
      </c>
    </row>
    <row r="12" spans="1:51" ht="18" customHeight="1">
      <c r="A12" s="75"/>
      <c r="B12" s="76"/>
      <c r="C12" s="115" t="s">
        <v>137</v>
      </c>
      <c r="D12" s="116"/>
      <c r="E12" s="117" t="s">
        <v>146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149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153</v>
      </c>
      <c r="AL12" s="129"/>
      <c r="AM12" s="129"/>
      <c r="AN12" s="129"/>
      <c r="AO12" s="37" t="s">
        <v>127</v>
      </c>
      <c r="AP12" s="130" t="s">
        <v>154</v>
      </c>
      <c r="AQ12" s="129"/>
      <c r="AR12" s="129"/>
      <c r="AS12" s="131"/>
      <c r="AT12" s="215"/>
    </row>
    <row r="13" spans="1:51" ht="15" customHeight="1">
      <c r="A13" s="75" t="s">
        <v>84</v>
      </c>
      <c r="B13" s="76"/>
      <c r="C13" s="112" t="s">
        <v>141</v>
      </c>
      <c r="D13" s="113"/>
      <c r="E13" s="88" t="s">
        <v>214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16"/>
    </row>
    <row r="14" spans="1:51" ht="18" customHeight="1">
      <c r="A14" s="75"/>
      <c r="B14" s="76"/>
      <c r="C14" s="115" t="s">
        <v>144</v>
      </c>
      <c r="D14" s="116"/>
      <c r="E14" s="117" t="s">
        <v>213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16"/>
    </row>
    <row r="15" spans="1:51" ht="15" customHeight="1">
      <c r="A15" s="122" t="s">
        <v>98</v>
      </c>
      <c r="B15" s="76"/>
      <c r="C15" s="112" t="s">
        <v>140</v>
      </c>
      <c r="D15" s="113"/>
      <c r="E15" s="88" t="s">
        <v>139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150</v>
      </c>
      <c r="S15" s="86"/>
      <c r="T15" s="86"/>
      <c r="U15" s="86"/>
      <c r="V15" s="27" t="s">
        <v>8</v>
      </c>
      <c r="W15" s="83" t="s">
        <v>151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152</v>
      </c>
      <c r="AM15" s="125"/>
      <c r="AN15" s="125"/>
      <c r="AO15" s="125"/>
      <c r="AP15" s="125"/>
      <c r="AQ15" s="125"/>
      <c r="AR15" s="125"/>
      <c r="AS15" s="36" t="s">
        <v>126</v>
      </c>
      <c r="AT15" s="215">
        <v>54</v>
      </c>
    </row>
    <row r="16" spans="1:51" ht="18" customHeight="1">
      <c r="A16" s="75"/>
      <c r="B16" s="76"/>
      <c r="C16" s="115" t="s">
        <v>137</v>
      </c>
      <c r="D16" s="116"/>
      <c r="E16" s="117" t="s">
        <v>138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149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155</v>
      </c>
      <c r="AL16" s="129"/>
      <c r="AM16" s="129"/>
      <c r="AN16" s="129"/>
      <c r="AO16" s="37" t="s">
        <v>127</v>
      </c>
      <c r="AP16" s="130" t="s">
        <v>156</v>
      </c>
      <c r="AQ16" s="129"/>
      <c r="AR16" s="129"/>
      <c r="AS16" s="131"/>
      <c r="AT16" s="215"/>
    </row>
    <row r="17" spans="1:46">
      <c r="A17" s="75" t="s">
        <v>0</v>
      </c>
      <c r="B17" s="76"/>
      <c r="C17" s="136" t="str">
        <f>IF(P16="","",P16)</f>
        <v>佐倉市江原台1-30-3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6" t="str">
        <f>IF(AL15="","",AL15&amp;"-"&amp;AK16&amp;"-"&amp;AP16)</f>
        <v>090-1404-4063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20" t="s">
        <v>130</v>
      </c>
      <c r="B23" s="119" t="s">
        <v>86</v>
      </c>
      <c r="C23" s="137" t="s">
        <v>105</v>
      </c>
      <c r="D23" s="138"/>
      <c r="E23" s="139" t="s">
        <v>106</v>
      </c>
      <c r="F23" s="140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188" t="s">
        <v>99</v>
      </c>
      <c r="Q23" s="119"/>
      <c r="R23" s="119"/>
      <c r="S23" s="119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8">
        <v>1</v>
      </c>
      <c r="B25" s="135" t="s">
        <v>161</v>
      </c>
      <c r="C25" s="112" t="s">
        <v>141</v>
      </c>
      <c r="D25" s="113"/>
      <c r="E25" s="88" t="s">
        <v>163</v>
      </c>
      <c r="F25" s="89"/>
      <c r="G25" s="99">
        <v>6</v>
      </c>
      <c r="H25" s="95"/>
      <c r="I25" s="93" t="s">
        <v>206</v>
      </c>
      <c r="J25" s="94"/>
      <c r="K25" s="94"/>
      <c r="L25" s="95"/>
      <c r="M25" s="99">
        <v>520979183</v>
      </c>
      <c r="N25" s="94"/>
      <c r="O25" s="95"/>
      <c r="P25" s="99">
        <v>158</v>
      </c>
      <c r="Q25" s="94"/>
      <c r="R25" s="94"/>
      <c r="S25" s="94"/>
      <c r="T25" s="100"/>
      <c r="U25" s="1"/>
      <c r="V25" s="1"/>
      <c r="W25" s="1"/>
      <c r="X25" s="1"/>
      <c r="Y25" s="102">
        <v>12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9"/>
      <c r="B26" s="111"/>
      <c r="C26" s="115" t="s">
        <v>144</v>
      </c>
      <c r="D26" s="116"/>
      <c r="E26" s="117" t="s">
        <v>162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8">
        <v>2</v>
      </c>
      <c r="B27" s="110">
        <v>2</v>
      </c>
      <c r="C27" s="112" t="s">
        <v>164</v>
      </c>
      <c r="D27" s="113"/>
      <c r="E27" s="88" t="s">
        <v>165</v>
      </c>
      <c r="F27" s="89"/>
      <c r="G27" s="99">
        <v>6</v>
      </c>
      <c r="H27" s="95"/>
      <c r="I27" s="93" t="s">
        <v>207</v>
      </c>
      <c r="J27" s="94"/>
      <c r="K27" s="94"/>
      <c r="L27" s="95"/>
      <c r="M27" s="99">
        <v>522876589</v>
      </c>
      <c r="N27" s="94"/>
      <c r="O27" s="95"/>
      <c r="P27" s="99">
        <v>161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9"/>
      <c r="B28" s="111"/>
      <c r="C28" s="115" t="s">
        <v>167</v>
      </c>
      <c r="D28" s="116"/>
      <c r="E28" s="117" t="s">
        <v>166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8">
        <v>3</v>
      </c>
      <c r="B29" s="110">
        <v>3</v>
      </c>
      <c r="C29" s="112" t="s">
        <v>168</v>
      </c>
      <c r="D29" s="113"/>
      <c r="E29" s="88" t="s">
        <v>169</v>
      </c>
      <c r="F29" s="89"/>
      <c r="G29" s="99">
        <v>6</v>
      </c>
      <c r="H29" s="95"/>
      <c r="I29" s="93" t="s">
        <v>207</v>
      </c>
      <c r="J29" s="94"/>
      <c r="K29" s="94"/>
      <c r="L29" s="95"/>
      <c r="M29" s="99">
        <v>522120637</v>
      </c>
      <c r="N29" s="94"/>
      <c r="O29" s="95"/>
      <c r="P29" s="99">
        <v>159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9"/>
      <c r="B30" s="111"/>
      <c r="C30" s="115" t="s">
        <v>171</v>
      </c>
      <c r="D30" s="116"/>
      <c r="E30" s="117" t="s">
        <v>170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8">
        <v>4</v>
      </c>
      <c r="B31" s="110">
        <v>4</v>
      </c>
      <c r="C31" s="112" t="s">
        <v>172</v>
      </c>
      <c r="D31" s="113"/>
      <c r="E31" s="88" t="s">
        <v>173</v>
      </c>
      <c r="F31" s="89"/>
      <c r="G31" s="99">
        <v>6</v>
      </c>
      <c r="H31" s="95"/>
      <c r="I31" s="93" t="s">
        <v>206</v>
      </c>
      <c r="J31" s="94"/>
      <c r="K31" s="94"/>
      <c r="L31" s="95"/>
      <c r="M31" s="99">
        <v>522120620</v>
      </c>
      <c r="N31" s="94"/>
      <c r="O31" s="95"/>
      <c r="P31" s="99">
        <v>150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9"/>
      <c r="B32" s="111"/>
      <c r="C32" s="115" t="s">
        <v>175</v>
      </c>
      <c r="D32" s="116"/>
      <c r="E32" s="117" t="s">
        <v>174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8">
        <v>5</v>
      </c>
      <c r="B33" s="110">
        <v>5</v>
      </c>
      <c r="C33" s="112" t="s">
        <v>176</v>
      </c>
      <c r="D33" s="113"/>
      <c r="E33" s="88" t="s">
        <v>177</v>
      </c>
      <c r="F33" s="89"/>
      <c r="G33" s="99">
        <v>5</v>
      </c>
      <c r="H33" s="95"/>
      <c r="I33" s="93" t="s">
        <v>206</v>
      </c>
      <c r="J33" s="94"/>
      <c r="K33" s="94"/>
      <c r="L33" s="95"/>
      <c r="M33" s="99">
        <v>523063100</v>
      </c>
      <c r="N33" s="94"/>
      <c r="O33" s="95"/>
      <c r="P33" s="99">
        <v>148</v>
      </c>
      <c r="Q33" s="94"/>
      <c r="R33" s="94"/>
      <c r="S33" s="94"/>
      <c r="T33" s="100"/>
      <c r="U33" s="1"/>
      <c r="V33" s="1"/>
      <c r="W33" s="1"/>
      <c r="X33" s="1"/>
      <c r="Y33" s="199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9"/>
      <c r="B34" s="111"/>
      <c r="C34" s="115" t="s">
        <v>179</v>
      </c>
      <c r="D34" s="116"/>
      <c r="E34" s="117" t="s">
        <v>178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0"/>
      <c r="Z34" s="201"/>
      <c r="AA34" s="201"/>
      <c r="AB34" s="201"/>
      <c r="AC34" s="201"/>
      <c r="AD34" s="201"/>
      <c r="AE34" s="201"/>
      <c r="AF34" s="201"/>
      <c r="AG34" s="20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8">
        <v>6</v>
      </c>
      <c r="B35" s="110">
        <v>6</v>
      </c>
      <c r="C35" s="112" t="s">
        <v>180</v>
      </c>
      <c r="D35" s="113"/>
      <c r="E35" s="88" t="s">
        <v>181</v>
      </c>
      <c r="F35" s="89"/>
      <c r="G35" s="99">
        <v>6</v>
      </c>
      <c r="H35" s="95"/>
      <c r="I35" s="93" t="s">
        <v>208</v>
      </c>
      <c r="J35" s="94"/>
      <c r="K35" s="94"/>
      <c r="L35" s="95"/>
      <c r="M35" s="99">
        <v>522120682</v>
      </c>
      <c r="N35" s="94"/>
      <c r="O35" s="95"/>
      <c r="P35" s="99">
        <v>155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9"/>
      <c r="B36" s="111"/>
      <c r="C36" s="115" t="s">
        <v>183</v>
      </c>
      <c r="D36" s="116"/>
      <c r="E36" s="117" t="s">
        <v>182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8">
        <v>7</v>
      </c>
      <c r="B37" s="110">
        <v>7</v>
      </c>
      <c r="C37" s="112" t="s">
        <v>184</v>
      </c>
      <c r="D37" s="113"/>
      <c r="E37" s="88" t="s">
        <v>217</v>
      </c>
      <c r="F37" s="89"/>
      <c r="G37" s="99">
        <v>5</v>
      </c>
      <c r="H37" s="95"/>
      <c r="I37" s="93" t="s">
        <v>209</v>
      </c>
      <c r="J37" s="94"/>
      <c r="K37" s="94"/>
      <c r="L37" s="95"/>
      <c r="M37" s="99">
        <v>522120613</v>
      </c>
      <c r="N37" s="94"/>
      <c r="O37" s="95"/>
      <c r="P37" s="99">
        <v>146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9"/>
      <c r="B38" s="111"/>
      <c r="C38" s="115" t="s">
        <v>185</v>
      </c>
      <c r="D38" s="116"/>
      <c r="E38" s="117" t="s">
        <v>216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8">
        <v>8</v>
      </c>
      <c r="B39" s="110">
        <v>8</v>
      </c>
      <c r="C39" s="112" t="s">
        <v>186</v>
      </c>
      <c r="D39" s="113"/>
      <c r="E39" s="88" t="s">
        <v>187</v>
      </c>
      <c r="F39" s="89"/>
      <c r="G39" s="99">
        <v>5</v>
      </c>
      <c r="H39" s="95"/>
      <c r="I39" s="93" t="s">
        <v>209</v>
      </c>
      <c r="J39" s="94"/>
      <c r="K39" s="94"/>
      <c r="L39" s="95"/>
      <c r="M39" s="99">
        <v>520979220</v>
      </c>
      <c r="N39" s="94"/>
      <c r="O39" s="95"/>
      <c r="P39" s="99">
        <v>147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9"/>
      <c r="B40" s="111"/>
      <c r="C40" s="115" t="s">
        <v>189</v>
      </c>
      <c r="D40" s="116"/>
      <c r="E40" s="117" t="s">
        <v>188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8">
        <v>9</v>
      </c>
      <c r="B41" s="110">
        <v>9</v>
      </c>
      <c r="C41" s="112" t="s">
        <v>193</v>
      </c>
      <c r="D41" s="113"/>
      <c r="E41" s="88" t="s">
        <v>190</v>
      </c>
      <c r="F41" s="89"/>
      <c r="G41" s="99">
        <v>5</v>
      </c>
      <c r="H41" s="95"/>
      <c r="I41" s="93" t="s">
        <v>210</v>
      </c>
      <c r="J41" s="94"/>
      <c r="K41" s="94"/>
      <c r="L41" s="95"/>
      <c r="M41" s="99">
        <v>524423644</v>
      </c>
      <c r="N41" s="94"/>
      <c r="O41" s="95"/>
      <c r="P41" s="99">
        <v>147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9"/>
      <c r="B42" s="111"/>
      <c r="C42" s="115" t="s">
        <v>192</v>
      </c>
      <c r="D42" s="116"/>
      <c r="E42" s="117" t="s">
        <v>191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8">
        <v>10</v>
      </c>
      <c r="B43" s="110">
        <v>10</v>
      </c>
      <c r="C43" s="112" t="s">
        <v>194</v>
      </c>
      <c r="D43" s="113"/>
      <c r="E43" s="88" t="s">
        <v>195</v>
      </c>
      <c r="F43" s="89"/>
      <c r="G43" s="99">
        <v>6</v>
      </c>
      <c r="H43" s="95"/>
      <c r="I43" s="93" t="s">
        <v>211</v>
      </c>
      <c r="J43" s="94"/>
      <c r="K43" s="94"/>
      <c r="L43" s="95"/>
      <c r="M43" s="99">
        <v>523063117</v>
      </c>
      <c r="N43" s="94"/>
      <c r="O43" s="95"/>
      <c r="P43" s="99">
        <v>150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9"/>
      <c r="B44" s="111"/>
      <c r="C44" s="115" t="s">
        <v>197</v>
      </c>
      <c r="D44" s="116"/>
      <c r="E44" s="117" t="s">
        <v>196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8">
        <v>11</v>
      </c>
      <c r="B45" s="110">
        <v>11</v>
      </c>
      <c r="C45" s="112" t="s">
        <v>198</v>
      </c>
      <c r="D45" s="113"/>
      <c r="E45" s="88" t="s">
        <v>199</v>
      </c>
      <c r="F45" s="89"/>
      <c r="G45" s="99">
        <v>5</v>
      </c>
      <c r="H45" s="95"/>
      <c r="I45" s="93" t="s">
        <v>209</v>
      </c>
      <c r="J45" s="94"/>
      <c r="K45" s="94"/>
      <c r="L45" s="95"/>
      <c r="M45" s="99">
        <v>520979190</v>
      </c>
      <c r="N45" s="94"/>
      <c r="O45" s="95"/>
      <c r="P45" s="99">
        <v>154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9"/>
      <c r="B46" s="111"/>
      <c r="C46" s="115" t="s">
        <v>201</v>
      </c>
      <c r="D46" s="116"/>
      <c r="E46" s="117" t="s">
        <v>200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8">
        <v>12</v>
      </c>
      <c r="B47" s="110">
        <v>12</v>
      </c>
      <c r="C47" s="112" t="s">
        <v>202</v>
      </c>
      <c r="D47" s="113"/>
      <c r="E47" s="88" t="s">
        <v>203</v>
      </c>
      <c r="F47" s="89"/>
      <c r="G47" s="99">
        <v>5</v>
      </c>
      <c r="H47" s="95"/>
      <c r="I47" s="93" t="s">
        <v>212</v>
      </c>
      <c r="J47" s="94"/>
      <c r="K47" s="94"/>
      <c r="L47" s="95"/>
      <c r="M47" s="99">
        <v>525613280</v>
      </c>
      <c r="N47" s="94"/>
      <c r="O47" s="95"/>
      <c r="P47" s="99">
        <v>151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53"/>
      <c r="B48" s="154"/>
      <c r="C48" s="155" t="s">
        <v>205</v>
      </c>
      <c r="D48" s="156"/>
      <c r="E48" s="157" t="s">
        <v>204</v>
      </c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5">
        <v>13</v>
      </c>
      <c r="B49" s="110"/>
      <c r="C49" s="206"/>
      <c r="D49" s="113"/>
      <c r="E49" s="113"/>
      <c r="F49" s="89"/>
      <c r="G49" s="99"/>
      <c r="H49" s="95"/>
      <c r="I49" s="99"/>
      <c r="J49" s="94"/>
      <c r="K49" s="94"/>
      <c r="L49" s="95"/>
      <c r="M49" s="99"/>
      <c r="N49" s="94"/>
      <c r="O49" s="95"/>
      <c r="P49" s="99"/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111"/>
      <c r="C50" s="207"/>
      <c r="D50" s="116"/>
      <c r="E50" s="116"/>
      <c r="F50" s="118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110"/>
      <c r="C51" s="206"/>
      <c r="D51" s="113"/>
      <c r="E51" s="113"/>
      <c r="F51" s="89"/>
      <c r="G51" s="99"/>
      <c r="H51" s="95"/>
      <c r="I51" s="99"/>
      <c r="J51" s="94"/>
      <c r="K51" s="94"/>
      <c r="L51" s="95"/>
      <c r="M51" s="99"/>
      <c r="N51" s="94"/>
      <c r="O51" s="95"/>
      <c r="P51" s="99"/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10"/>
      <c r="C52" s="211"/>
      <c r="D52" s="212"/>
      <c r="E52" s="212"/>
      <c r="F52" s="213"/>
      <c r="G52" s="208"/>
      <c r="H52" s="209"/>
      <c r="I52" s="208"/>
      <c r="J52" s="201"/>
      <c r="K52" s="201"/>
      <c r="L52" s="209"/>
      <c r="M52" s="208"/>
      <c r="N52" s="201"/>
      <c r="O52" s="209"/>
      <c r="P52" s="208"/>
      <c r="Q52" s="201"/>
      <c r="R52" s="201"/>
      <c r="S52" s="201"/>
      <c r="T52" s="20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3" t="s">
        <v>215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17">
        <f>LEN(A55)</f>
        <v>64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1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12</v>
      </c>
      <c r="B1" s="22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0"/>
      <c r="B2" s="22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1" t="s">
        <v>19</v>
      </c>
      <c r="B4" s="222"/>
      <c r="C4" s="222"/>
      <c r="D4" s="222"/>
      <c r="E4" s="222"/>
      <c r="F4" s="222"/>
      <c r="G4" s="223"/>
      <c r="H4" s="5" t="s">
        <v>20</v>
      </c>
      <c r="I4" s="5" t="s">
        <v>21</v>
      </c>
      <c r="J4" s="224" t="s">
        <v>70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女子</v>
      </c>
      <c r="I5" s="9">
        <f>入力!Y25</f>
        <v>12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J.フレンズ</v>
      </c>
      <c r="C7" s="13" t="str">
        <f>IF(入力!C2="","",入力!C2)</f>
        <v>ジェイ．フレンズ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志津</v>
      </c>
      <c r="T7" s="13"/>
      <c r="U7" s="13">
        <f>IF(入力!C4="","",入力!C4)</f>
        <v>430621880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２８５</v>
      </c>
      <c r="S16" s="13" t="str">
        <f>IF(入力!W7="","",入力!W7)</f>
        <v>０８２５</v>
      </c>
      <c r="T16" s="13" t="str">
        <f>IF(入力!P8="","",入力!P8)</f>
        <v>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北嶋</v>
      </c>
      <c r="D17" s="13" t="str">
        <f>IF(入力!E10="","",入力!E10)</f>
        <v>顕太朗</v>
      </c>
      <c r="E17" s="13" t="str">
        <f>IF(入力!C9="","",入力!C9)</f>
        <v>キタジマ</v>
      </c>
      <c r="F17" s="13" t="str">
        <f>IF(入力!E9="","",入力!E9)</f>
        <v>ケンタロウ</v>
      </c>
      <c r="G17" s="13">
        <f>IF(入力!G9="","",入力!G9)</f>
        <v>502012193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２８５</v>
      </c>
      <c r="S17" s="13" t="str">
        <f>IF(入力!W9="","",入力!W9)</f>
        <v>０８４５</v>
      </c>
      <c r="T17" s="13" t="str">
        <f>IF(入力!P10="","",入力!P10)</f>
        <v>佐倉市西志津5-6-9</v>
      </c>
      <c r="U17" s="13" t="str">
        <f>IF(入力!AL9="","",入力!AL9)</f>
        <v>090</v>
      </c>
      <c r="V17" s="13" t="str">
        <f>IF(入力!AK10="","",入力!AK10)</f>
        <v>3068</v>
      </c>
      <c r="W17" s="13" t="str">
        <f>IF(入力!AP10="","",入力!AP10)</f>
        <v>2637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一美</v>
      </c>
      <c r="E20" s="13" t="str">
        <f>IF(入力!C11="","",入力!C11)</f>
        <v>ハヤシ</v>
      </c>
      <c r="F20" s="13" t="str">
        <f>IF(入力!E11="","",入力!E11)</f>
        <v>カズミ</v>
      </c>
      <c r="G20" s="13">
        <f>IF(入力!G11="","",入力!G11)</f>
        <v>505884185</v>
      </c>
      <c r="H20" s="13">
        <f>IF(入力!J11="","",入力!J11)</f>
        <v>18418</v>
      </c>
      <c r="I20" s="13" t="str">
        <f>IF(入力!M11="","",入力!M11)</f>
        <v/>
      </c>
      <c r="J20" s="13"/>
      <c r="K20" s="13"/>
      <c r="L20" s="13">
        <f>IF(入力!AT11="","",入力!AT11)</f>
        <v>59</v>
      </c>
      <c r="M20" s="13"/>
      <c r="N20" s="13"/>
      <c r="O20" s="13"/>
      <c r="P20" s="13"/>
      <c r="Q20" s="13"/>
      <c r="R20" s="13" t="str">
        <f>IF(入力!R11="","",入力!R11)</f>
        <v>２８５</v>
      </c>
      <c r="S20" s="13" t="str">
        <f>IF(入力!W11="","",入力!W11)</f>
        <v>０８２５</v>
      </c>
      <c r="T20" s="13" t="str">
        <f>IF(入力!P12="","",入力!P12)</f>
        <v>佐倉市江原台1-30-3</v>
      </c>
      <c r="U20" s="13" t="str">
        <f>IF(入力!AL11="","",入力!AL11)</f>
        <v>090</v>
      </c>
      <c r="V20" s="13" t="str">
        <f>IF(入力!AK12="","",入力!AK12)</f>
        <v>1549</v>
      </c>
      <c r="W20" s="13" t="str">
        <f>IF(入力!AP12="","",入力!AP12)</f>
        <v>8171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>
        <f>IF(入力!AT15="","",入力!AT15)</f>
        <v>54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285</v>
      </c>
      <c r="S22" s="13" t="str">
        <f>IF(入力!W15="","",入力!W15)</f>
        <v>0825</v>
      </c>
      <c r="T22" s="13" t="str">
        <f>IF(入力!P16="","",入力!P16)</f>
        <v>佐倉市江原台1-30-3</v>
      </c>
      <c r="U22" s="13" t="str">
        <f>IF(入力!AL15="","",入力!AL15)</f>
        <v>090</v>
      </c>
      <c r="V22" s="13" t="str">
        <f>IF(入力!AK16="","",入力!AK16)</f>
        <v>1404</v>
      </c>
      <c r="W22" s="13" t="str">
        <f>IF(入力!AP16="","",入力!AP16)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北嶋</v>
      </c>
      <c r="D23" s="13" t="str">
        <f>IF(入力!$E$14="","",入力!$E$14)</f>
        <v>恭子</v>
      </c>
      <c r="E23" s="13" t="str">
        <f>IF(入力!$C$13="","",入力!$C$13)</f>
        <v>キタジマ</v>
      </c>
      <c r="F23" s="13" t="str">
        <f>IF(入力!$E$13="","",入力!$E$13)</f>
        <v>キョウコ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北嶋</v>
      </c>
      <c r="D24" s="51" t="str">
        <f>VLOOKUP($B$51,$A$53:$F$352,4)</f>
        <v>葉瑠</v>
      </c>
      <c r="E24" s="51" t="str">
        <f>VLOOKUP($B$51,$A$53:$F$352,5)</f>
        <v>キタジマ</v>
      </c>
      <c r="F24" s="51" t="str">
        <f>VLOOKUP($B$51,$A$53:$F$352,6)</f>
        <v>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北嶋</v>
      </c>
      <c r="D53" s="13" t="str">
        <f>IF(入力!E26="","",入力!E26)</f>
        <v>葉瑠</v>
      </c>
      <c r="E53" s="13" t="str">
        <f>IF(入力!C25="","",入力!C25)</f>
        <v>キタジマ</v>
      </c>
      <c r="F53" s="13" t="str">
        <f>IF(入力!E25="","",入力!E25)</f>
        <v>ハル</v>
      </c>
      <c r="G53" s="13">
        <f>IF(入力!M25="","",入力!M25)</f>
        <v>520979183</v>
      </c>
      <c r="H53" s="13" t="str">
        <f>IF(入力!I25="","",入力!I25)</f>
        <v>西志津小学校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市原</v>
      </c>
      <c r="D54" s="13" t="str">
        <f>IF(入力!E28="","",入力!E28)</f>
        <v>芽依</v>
      </c>
      <c r="E54" s="13" t="str">
        <f>IF(入力!C27="","",入力!C27)</f>
        <v>イチハラ</v>
      </c>
      <c r="F54" s="13" t="str">
        <f>IF(入力!E27="","",入力!E27)</f>
        <v>メイ</v>
      </c>
      <c r="G54" s="13">
        <f>IF(入力!M27="","",入力!M27)</f>
        <v>522876589</v>
      </c>
      <c r="H54" s="13" t="str">
        <f>IF(入力!I27="","",入力!I27)</f>
        <v>千代田小学校</v>
      </c>
      <c r="I54" s="13">
        <f>IF(入力!G27="","",入力!G27)</f>
        <v>6</v>
      </c>
      <c r="J54" s="13">
        <f>IF(入力!P27="","",入力!P27)</f>
        <v>161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神野</v>
      </c>
      <c r="D55" s="13" t="str">
        <f>IF(入力!E30="","",入力!E30)</f>
        <v>妃花里</v>
      </c>
      <c r="E55" s="13" t="str">
        <f>IF(入力!C29="","",入力!C29)</f>
        <v>カンノ</v>
      </c>
      <c r="F55" s="13" t="str">
        <f>IF(入力!E29="","",入力!E29)</f>
        <v>ヒカリ</v>
      </c>
      <c r="G55" s="13">
        <f>IF(入力!M29="","",入力!M29)</f>
        <v>522120637</v>
      </c>
      <c r="H55" s="13" t="str">
        <f>IF(入力!I29="","",入力!I29)</f>
        <v>千代田小学校</v>
      </c>
      <c r="I55" s="13">
        <f>IF(入力!G29="","",入力!G29)</f>
        <v>6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村岡</v>
      </c>
      <c r="D56" s="13" t="str">
        <f>IF(入力!E32="","",入力!E32)</f>
        <v>心愛</v>
      </c>
      <c r="E56" s="13" t="str">
        <f>IF(入力!C31="","",入力!C31)</f>
        <v>ムラオカ</v>
      </c>
      <c r="F56" s="13" t="str">
        <f>IF(入力!E31="","",入力!E31)</f>
        <v>ココロ</v>
      </c>
      <c r="G56" s="13">
        <f>IF(入力!M31="","",入力!M31)</f>
        <v>522120620</v>
      </c>
      <c r="H56" s="13" t="str">
        <f>IF(入力!I31="","",入力!I31)</f>
        <v>西志津小学校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江本</v>
      </c>
      <c r="D57" s="13" t="str">
        <f>IF(入力!E34="","",入力!E34)</f>
        <v>彩</v>
      </c>
      <c r="E57" s="13" t="str">
        <f>IF(入力!C33="","",入力!C33)</f>
        <v>エモト</v>
      </c>
      <c r="F57" s="13" t="str">
        <f>IF(入力!E33="","",入力!E33)</f>
        <v>アヤ</v>
      </c>
      <c r="G57" s="13">
        <f>IF(入力!M33="","",入力!M33)</f>
        <v>523063100</v>
      </c>
      <c r="H57" s="13" t="str">
        <f>IF(入力!I33="","",入力!I33)</f>
        <v>西志津小学校</v>
      </c>
      <c r="I57" s="13">
        <f>IF(入力!G33="","",入力!G33)</f>
        <v>5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坂田</v>
      </c>
      <c r="D58" s="13" t="str">
        <f>IF(入力!E36="","",入力!E36)</f>
        <v>穂花</v>
      </c>
      <c r="E58" s="13" t="str">
        <f>IF(入力!C35="","",入力!C35)</f>
        <v>サカタ</v>
      </c>
      <c r="F58" s="13" t="str">
        <f>IF(入力!E35="","",入力!E35)</f>
        <v>ホノカ</v>
      </c>
      <c r="G58" s="13">
        <f>IF(入力!M35="","",入力!M35)</f>
        <v>522120682</v>
      </c>
      <c r="H58" s="13" t="str">
        <f>IF(入力!I35="","",入力!I35)</f>
        <v>下志津小学校</v>
      </c>
      <c r="I58" s="13">
        <f>IF(入力!G35="","",入力!G35)</f>
        <v>6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白鳥</v>
      </c>
      <c r="D59" s="13" t="str">
        <f>IF(入力!E38="","",入力!E38)</f>
        <v>ちひろ</v>
      </c>
      <c r="E59" s="13" t="str">
        <f>IF(入力!C37="","",入力!C37)</f>
        <v>シラトリ</v>
      </c>
      <c r="F59" s="13" t="str">
        <f>IF(入力!E37="","",入力!E37)</f>
        <v>チヒロ</v>
      </c>
      <c r="G59" s="13">
        <f>IF(入力!M37="","",入力!M37)</f>
        <v>522120613</v>
      </c>
      <c r="H59" s="13" t="str">
        <f>IF(入力!I37="","",入力!I37)</f>
        <v>青菅小学校</v>
      </c>
      <c r="I59" s="13">
        <f>IF(入力!G37="","",入力!G37)</f>
        <v>5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志田</v>
      </c>
      <c r="D60" s="13" t="str">
        <f>IF(入力!E40="","",入力!E40)</f>
        <v>美光</v>
      </c>
      <c r="E60" s="13" t="str">
        <f>IF(入力!C39="","",入力!C39)</f>
        <v>シダ</v>
      </c>
      <c r="F60" s="13" t="str">
        <f>IF(入力!E39="","",入力!E39)</f>
        <v>ミミ</v>
      </c>
      <c r="G60" s="13">
        <f>IF(入力!M39="","",入力!M39)</f>
        <v>520979220</v>
      </c>
      <c r="H60" s="13" t="str">
        <f>IF(入力!I39="","",入力!I39)</f>
        <v>青菅小学校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村島</v>
      </c>
      <c r="D61" s="13" t="str">
        <f>IF(入力!E42="","",入力!E42)</f>
        <v>詩織</v>
      </c>
      <c r="E61" s="13" t="str">
        <f>IF(入力!C41="","",入力!C41)</f>
        <v>ムラシマ</v>
      </c>
      <c r="F61" s="13" t="str">
        <f>IF(入力!E41="","",入力!E41)</f>
        <v>シオリ</v>
      </c>
      <c r="G61" s="13">
        <f>IF(入力!M41="","",入力!M41)</f>
        <v>524423644</v>
      </c>
      <c r="H61" s="13" t="str">
        <f>IF(入力!I41="","",入力!I41)</f>
        <v>佐倉東小学校</v>
      </c>
      <c r="I61" s="13">
        <f>IF(入力!G41="","",入力!G41)</f>
        <v>5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古岩</v>
      </c>
      <c r="D62" s="13" t="str">
        <f>IF(入力!E44="","",入力!E44)</f>
        <v>結桜</v>
      </c>
      <c r="E62" s="13" t="str">
        <f>IF(入力!C43="","",入力!C43)</f>
        <v>コイワ</v>
      </c>
      <c r="F62" s="13" t="str">
        <f>IF(入力!E43="","",入力!E43)</f>
        <v>ユイサ</v>
      </c>
      <c r="G62" s="13">
        <f>IF(入力!M43="","",入力!M43)</f>
        <v>523063117</v>
      </c>
      <c r="H62" s="13" t="str">
        <f>IF(入力!I43="","",入力!I43)</f>
        <v>志津小学校</v>
      </c>
      <c r="I62" s="13">
        <f>IF(入力!G43="","",入力!G43)</f>
        <v>6</v>
      </c>
      <c r="J62" s="13">
        <f>IF(入力!P43="","",入力!P43)</f>
        <v>150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長谷川</v>
      </c>
      <c r="D63" s="13" t="str">
        <f>IF(入力!E46="","",入力!E46)</f>
        <v>莉子</v>
      </c>
      <c r="E63" s="13" t="str">
        <f>IF(入力!C45="","",入力!C45)</f>
        <v>ハセガワ</v>
      </c>
      <c r="F63" s="13" t="str">
        <f>IF(入力!E45="","",入力!E45)</f>
        <v>リコ</v>
      </c>
      <c r="G63" s="13">
        <f>IF(入力!M45="","",入力!M45)</f>
        <v>520979190</v>
      </c>
      <c r="H63" s="13" t="str">
        <f>IF(入力!I45="","",入力!I45)</f>
        <v>青菅小学校</v>
      </c>
      <c r="I63" s="13">
        <f>IF(入力!G45="","",入力!G45)</f>
        <v>5</v>
      </c>
      <c r="J63" s="13">
        <f>IF(入力!P45="","",入力!P45)</f>
        <v>154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薮下</v>
      </c>
      <c r="D64" s="13" t="str">
        <f>IF(入力!E48="","",入力!E48)</f>
        <v>美夏</v>
      </c>
      <c r="E64" s="13" t="str">
        <f>IF(入力!C47="","",入力!C47)</f>
        <v>ヤブシタ</v>
      </c>
      <c r="F64" s="13" t="str">
        <f>IF(入力!E47="","",入力!E47)</f>
        <v>ミカ</v>
      </c>
      <c r="G64" s="13">
        <f>IF(入力!M47="","",入力!M47)</f>
        <v>525613280</v>
      </c>
      <c r="H64" s="13" t="str">
        <f>IF(入力!I47="","",入力!I47)</f>
        <v>上志津小学校</v>
      </c>
      <c r="I64" s="13">
        <f>IF(入力!G47="","",入力!G47)</f>
        <v>5</v>
      </c>
      <c r="J64" s="13">
        <f>IF(入力!P47="","",入力!P47)</f>
        <v>151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際 林</cp:lastModifiedBy>
  <cp:lastPrinted>2016-05-09T15:17:35Z</cp:lastPrinted>
  <dcterms:created xsi:type="dcterms:W3CDTF">2014-04-05T09:56:00Z</dcterms:created>
  <dcterms:modified xsi:type="dcterms:W3CDTF">2025-09-15T23:54:13Z</dcterms:modified>
</cp:coreProperties>
</file>